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8" yWindow="-108" windowWidth="16608" windowHeight="8856"/>
  </bookViews>
  <sheets>
    <sheet name="српски табела 5" sheetId="1" r:id="rId1"/>
  </sheets>
  <definedNames>
    <definedName name="_xlnm.Print_Area" localSheetId="0">'српски табела 5'!$B$3:$DS$18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S13" i="1" l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s="1"/>
  <c r="DE13" i="1" l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s="1"/>
  <c r="CW15" i="1" l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s="1"/>
  <c r="CO13" i="1" l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<sst xmlns="http://schemas.openxmlformats.org/spreadsheetml/2006/main" count="135" uniqueCount="133">
  <si>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</si>
  <si>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</si>
  <si>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</si>
  <si>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</si>
  <si>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</si>
  <si>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</si>
  <si>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</si>
  <si>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</si>
  <si>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</si>
  <si>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</si>
  <si>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</si>
  <si>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</si>
  <si>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</si>
  <si>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</si>
  <si>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</si>
  <si>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</si>
  <si>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</si>
  <si>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</si>
  <si>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</si>
  <si>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</si>
  <si>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</si>
  <si>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</si>
  <si>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</si>
  <si>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</si>
  <si>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</si>
  <si>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</si>
  <si>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</si>
  <si>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</si>
  <si>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</si>
  <si>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</si>
  <si>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</si>
  <si>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</si>
  <si>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</si>
  <si>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</si>
  <si>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</si>
  <si>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</si>
  <si>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</si>
  <si>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</si>
  <si>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</si>
  <si>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</si>
  <si>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</si>
  <si>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</si>
  <si>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</si>
  <si>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</si>
  <si>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</si>
  <si>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</si>
  <si>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</si>
  <si>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</si>
  <si>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</si>
  <si>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</si>
  <si>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</si>
  <si>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</si>
  <si>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</si>
  <si>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</si>
  <si>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</si>
  <si>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</si>
  <si>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</si>
  <si>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</si>
  <si>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</si>
  <si>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</si>
  <si>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</si>
  <si>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</si>
  <si>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</si>
  <si>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</si>
  <si>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</si>
  <si>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</si>
  <si>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</si>
  <si>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</si>
  <si>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</si>
  <si>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</si>
  <si>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</si>
  <si>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</si>
  <si>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</si>
  <si>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</si>
  <si>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</si>
  <si>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</si>
  <si>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</si>
  <si>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</si>
  <si>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</si>
  <si>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</si>
  <si>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</si>
  <si>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</si>
  <si>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</si>
  <si>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</si>
  <si>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</si>
  <si>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</si>
  <si>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</si>
  <si>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</si>
  <si>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</si>
  <si>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</si>
  <si>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</si>
  <si>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</si>
  <si>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</si>
  <si>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</si>
  <si>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</si>
  <si>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</si>
  <si>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</si>
  <si>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</si>
  <si>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</si>
  <si>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</si>
  <si>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</si>
  <si>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</si>
  <si>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</si>
  <si>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</si>
  <si>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</si>
  <si>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</si>
  <si>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</si>
  <si>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</si>
  <si>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</si>
  <si>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</si>
  <si>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</si>
  <si>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</si>
  <si>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</si>
  <si>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</si>
  <si>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</si>
  <si>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</si>
  <si>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</si>
  <si>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</si>
  <si>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</si>
  <si>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</si>
  <si>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</si>
  <si>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</si>
  <si>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</si>
  <si>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</si>
  <si>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</si>
  <si>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</si>
  <si>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</si>
  <si>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</si>
  <si>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</si>
  <si>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</si>
  <si>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</si>
  <si>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Јавни дуг Републике Србије у периоду од 2000. године до 31.10.2023.*</t>
  </si>
  <si>
    <t>31.10.2023.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</si>
</sst>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16" xfId="0" applyNumberFormat="1" applyFont="1" applyFill="1" applyBorder="1"/>
    <xf numFmtId="165" fontId="5" fillId="0" borderId="3" xfId="0" applyNumberFormat="1" applyFont="1" applyBorder="1"/>
    <xf numFmtId="165" fontId="5" fillId="0" borderId="16" xfId="0" applyNumberFormat="1" applyFont="1" applyBorder="1"/>
    <xf numFmtId="165" fontId="6" fillId="0" borderId="3" xfId="0" applyNumberFormat="1" applyFont="1" applyBorder="1"/>
    <xf numFmtId="165" fontId="6" fillId="0" borderId="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65" fontId="5" fillId="2" borderId="1" xfId="0" applyNumberFormat="1" applyFont="1" applyFill="1" applyBorder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S2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I16" sqref="DI16"/>
    </sheetView>
  </sheetViews>
  <sheetFormatPr defaultColWidth="9.109375" defaultRowHeight="14.4"/>
  <cols>
    <col min="1" max="1" width="4.6640625" style="1" customWidth="1"/>
    <col min="2" max="2" width="30.6640625" style="1" customWidth="1"/>
    <col min="3" max="12" width="10.5546875" style="1" customWidth="1"/>
    <col min="13" max="17" width="10.6640625" style="1" customWidth="1"/>
    <col min="18" max="28" width="10.6640625" style="1" hidden="1" customWidth="1"/>
    <col min="29" max="29" width="10.6640625" style="1" customWidth="1"/>
    <col min="30" max="40" width="10.6640625" style="1" hidden="1" customWidth="1"/>
    <col min="41" max="41" width="11.21875" style="1" customWidth="1"/>
    <col min="42" max="52" width="10.6640625" style="1" hidden="1" customWidth="1"/>
    <col min="53" max="53" width="10.6640625" style="1" customWidth="1"/>
    <col min="54" max="64" width="10.6640625" style="1" hidden="1" customWidth="1"/>
    <col min="65" max="65" width="10.6640625" style="1" customWidth="1"/>
    <col min="66" max="76" width="10.6640625" style="1" hidden="1" customWidth="1"/>
    <col min="77" max="77" width="10.6640625" style="1" customWidth="1"/>
    <col min="78" max="88" width="10.6640625" style="1" hidden="1" customWidth="1"/>
    <col min="89" max="89" width="10.6640625" style="1" customWidth="1"/>
    <col min="90" max="100" width="10.6640625" style="1" hidden="1" customWidth="1"/>
    <col min="101" max="101" width="10.6640625" style="1" customWidth="1"/>
    <col min="102" max="112" width="10.6640625" style="1" hidden="1" customWidth="1"/>
    <col min="113" max="123" width="10.6640625" style="1" customWidth="1"/>
    <col min="124" max="16384" width="9.109375" style="1"/>
  </cols>
  <sheetData>
    <row r="3" spans="1:123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</row>
    <row r="4" spans="1:123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3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 t="s">
        <v>7</v>
      </c>
    </row>
    <row r="6" spans="1:123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40" t="s">
        <v>26</v>
      </c>
      <c r="S6" s="7" t="s">
        <v>27</v>
      </c>
      <c r="T6" s="7" t="s">
        <v>28</v>
      </c>
      <c r="U6" s="7" t="s">
        <v>29</v>
      </c>
      <c r="V6" s="41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8" t="s">
        <v>35</v>
      </c>
      <c r="AC6" s="49" t="s">
        <v>36</v>
      </c>
      <c r="AD6" s="49" t="s">
        <v>37</v>
      </c>
      <c r="AE6" s="49" t="s">
        <v>38</v>
      </c>
      <c r="AF6" s="49" t="s">
        <v>40</v>
      </c>
      <c r="AG6" s="49" t="s">
        <v>41</v>
      </c>
      <c r="AH6" s="49" t="s">
        <v>42</v>
      </c>
      <c r="AI6" s="49" t="s">
        <v>43</v>
      </c>
      <c r="AJ6" s="49" t="s">
        <v>44</v>
      </c>
      <c r="AK6" s="49" t="s">
        <v>45</v>
      </c>
      <c r="AL6" s="49" t="s">
        <v>46</v>
      </c>
      <c r="AM6" s="49" t="s">
        <v>47</v>
      </c>
      <c r="AN6" s="49" t="s">
        <v>48</v>
      </c>
      <c r="AO6" s="51" t="s">
        <v>86</v>
      </c>
      <c r="AP6" s="49" t="s">
        <v>49</v>
      </c>
      <c r="AQ6" s="49" t="s">
        <v>50</v>
      </c>
      <c r="AR6" s="49" t="s">
        <v>51</v>
      </c>
      <c r="AS6" s="50" t="s">
        <v>52</v>
      </c>
      <c r="AT6" s="50" t="s">
        <v>53</v>
      </c>
      <c r="AU6" s="50" t="s">
        <v>54</v>
      </c>
      <c r="AV6" s="50" t="s">
        <v>55</v>
      </c>
      <c r="AW6" s="50" t="s">
        <v>56</v>
      </c>
      <c r="AX6" s="50" t="s">
        <v>57</v>
      </c>
      <c r="AY6" s="50" t="s">
        <v>58</v>
      </c>
      <c r="AZ6" s="50" t="s">
        <v>59</v>
      </c>
      <c r="BA6" s="50" t="s">
        <v>60</v>
      </c>
      <c r="BB6" s="50" t="s">
        <v>61</v>
      </c>
      <c r="BC6" s="50" t="s">
        <v>62</v>
      </c>
      <c r="BD6" s="50" t="s">
        <v>63</v>
      </c>
      <c r="BE6" s="50" t="s">
        <v>64</v>
      </c>
      <c r="BF6" s="50" t="s">
        <v>65</v>
      </c>
      <c r="BG6" s="50" t="s">
        <v>66</v>
      </c>
      <c r="BH6" s="50" t="s">
        <v>67</v>
      </c>
      <c r="BI6" s="50" t="s">
        <v>68</v>
      </c>
      <c r="BJ6" s="50" t="s">
        <v>69</v>
      </c>
      <c r="BK6" s="50" t="s">
        <v>70</v>
      </c>
      <c r="BL6" s="50" t="s">
        <v>71</v>
      </c>
      <c r="BM6" s="50" t="s">
        <v>72</v>
      </c>
      <c r="BN6" s="49" t="s">
        <v>73</v>
      </c>
      <c r="BO6" s="50" t="s">
        <v>74</v>
      </c>
      <c r="BP6" s="50" t="s">
        <v>75</v>
      </c>
      <c r="BQ6" s="50" t="s">
        <v>76</v>
      </c>
      <c r="BR6" s="50" t="s">
        <v>85</v>
      </c>
      <c r="BS6" s="50" t="s">
        <v>77</v>
      </c>
      <c r="BT6" s="50" t="s">
        <v>78</v>
      </c>
      <c r="BU6" s="50" t="s">
        <v>79</v>
      </c>
      <c r="BV6" s="49" t="s">
        <v>80</v>
      </c>
      <c r="BW6" s="49" t="s">
        <v>81</v>
      </c>
      <c r="BX6" s="49" t="s">
        <v>82</v>
      </c>
      <c r="BY6" s="50" t="s">
        <v>83</v>
      </c>
      <c r="BZ6" s="50" t="s">
        <v>84</v>
      </c>
      <c r="CA6" s="54" t="s">
        <v>87</v>
      </c>
      <c r="CB6" s="49" t="s">
        <v>88</v>
      </c>
      <c r="CC6" s="49" t="s">
        <v>89</v>
      </c>
      <c r="CD6" s="49" t="s">
        <v>90</v>
      </c>
      <c r="CE6" s="49" t="s">
        <v>91</v>
      </c>
      <c r="CF6" s="49" t="s">
        <v>92</v>
      </c>
      <c r="CG6" s="49" t="s">
        <v>93</v>
      </c>
      <c r="CH6" s="49" t="s">
        <v>94</v>
      </c>
      <c r="CI6" s="49" t="s">
        <v>95</v>
      </c>
      <c r="CJ6" s="49" t="s">
        <v>96</v>
      </c>
      <c r="CK6" s="50" t="s">
        <v>97</v>
      </c>
      <c r="CL6" s="49" t="s">
        <v>98</v>
      </c>
      <c r="CM6" s="49" t="s">
        <v>99</v>
      </c>
      <c r="CN6" s="49" t="s">
        <v>100</v>
      </c>
      <c r="CO6" s="49" t="s">
        <v>101</v>
      </c>
      <c r="CP6" s="49" t="s">
        <v>102</v>
      </c>
      <c r="CQ6" s="49" t="s">
        <v>103</v>
      </c>
      <c r="CR6" s="49" t="s">
        <v>104</v>
      </c>
      <c r="CS6" s="49" t="s">
        <v>105</v>
      </c>
      <c r="CT6" s="49" t="s">
        <v>106</v>
      </c>
      <c r="CU6" s="49" t="s">
        <v>107</v>
      </c>
      <c r="CV6" s="50" t="s">
        <v>108</v>
      </c>
      <c r="CW6" s="54" t="s">
        <v>109</v>
      </c>
      <c r="CX6" s="62" t="s">
        <v>110</v>
      </c>
      <c r="CY6" s="49" t="s">
        <v>111</v>
      </c>
      <c r="CZ6" s="49" t="s">
        <v>112</v>
      </c>
      <c r="DA6" s="49" t="s">
        <v>113</v>
      </c>
      <c r="DB6" s="49" t="s">
        <v>114</v>
      </c>
      <c r="DC6" s="49" t="s">
        <v>115</v>
      </c>
      <c r="DD6" s="49" t="s">
        <v>116</v>
      </c>
      <c r="DE6" s="49" t="s">
        <v>117</v>
      </c>
      <c r="DF6" s="49" t="s">
        <v>118</v>
      </c>
      <c r="DG6" s="49" t="s">
        <v>119</v>
      </c>
      <c r="DH6" s="49" t="s">
        <v>120</v>
      </c>
      <c r="DI6" s="49" t="s">
        <v>121</v>
      </c>
      <c r="DJ6" s="49" t="s">
        <v>122</v>
      </c>
      <c r="DK6" s="49" t="s">
        <v>123</v>
      </c>
      <c r="DL6" s="49" t="s">
        <v>124</v>
      </c>
      <c r="DM6" s="49" t="s">
        <v>125</v>
      </c>
      <c r="DN6" s="49" t="s">
        <v>126</v>
      </c>
      <c r="DO6" s="49" t="s">
        <v>127</v>
      </c>
      <c r="DP6" s="49" t="s">
        <v>128</v>
      </c>
      <c r="DQ6" s="49" t="s">
        <v>129</v>
      </c>
      <c r="DR6" s="49" t="s">
        <v>130</v>
      </c>
      <c r="DS6" s="56" t="s">
        <v>132</v>
      </c>
    </row>
    <row r="7" spans="1:123" ht="22.95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4050.2315154957396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42">
        <v>8109.1723577421881</v>
      </c>
      <c r="S7" s="16">
        <v>8559.6393485181416</v>
      </c>
      <c r="T7" s="16">
        <v>8735.6452898748084</v>
      </c>
      <c r="U7" s="16">
        <v>8709.4160662235663</v>
      </c>
      <c r="V7" s="43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8643.5068721483494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9195.1204559511098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9548.5</v>
      </c>
      <c r="BF7" s="16">
        <v>9740.6567522950263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9583.2999999999993</v>
      </c>
      <c r="BM7" s="16">
        <v>9413.5322046194942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9814.8698893044057</v>
      </c>
      <c r="BZ7" s="16">
        <v>9969.9015110515793</v>
      </c>
      <c r="CA7" s="43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3">
        <v>11344.783013599999</v>
      </c>
      <c r="CX7" s="42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57">
        <v>9912.6610873300015</v>
      </c>
    </row>
    <row r="8" spans="1:123" ht="22.95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4406.3877097772202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44">
        <v>12549.356679181625</v>
      </c>
      <c r="S8" s="10">
        <v>12629.964894086877</v>
      </c>
      <c r="T8" s="10">
        <v>12905.517890915604</v>
      </c>
      <c r="U8" s="10">
        <v>12779.894665120682</v>
      </c>
      <c r="V8" s="45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13846.0760467543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12424.681508992133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12368.3</v>
      </c>
      <c r="BF8" s="10">
        <v>12692.922985352816</v>
      </c>
      <c r="BG8" s="10">
        <v>12653.861157859148</v>
      </c>
      <c r="BH8" s="10">
        <v>12614.911231216111</v>
      </c>
      <c r="BI8" s="10">
        <v>12594.157259946191</v>
      </c>
      <c r="BJ8" s="10">
        <v>12561.488418218765</v>
      </c>
      <c r="BK8" s="10">
        <v>12955.745010626049</v>
      </c>
      <c r="BL8" s="10">
        <v>12967.1</v>
      </c>
      <c r="BM8" s="10">
        <v>12077.009172747059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5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5">
        <v>17407.228524030004</v>
      </c>
      <c r="CX8" s="44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58">
        <v>23908.435959729999</v>
      </c>
    </row>
    <row r="9" spans="1:123" ht="22.95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8456.6192252729597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46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22489.582918902648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21619.801964943243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21916.799999999999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22383.134393121829</v>
      </c>
      <c r="BK9" s="12">
        <f t="shared" si="6"/>
        <v>22740.60438313126</v>
      </c>
      <c r="BL9" s="12">
        <f t="shared" ref="BL9:BM9" si="7">SUM(BL7:BL8)</f>
        <v>22550.400000000001</v>
      </c>
      <c r="BM9" s="12">
        <f t="shared" si="7"/>
        <v>21490.541377366553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22455.782530201046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46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59">
        <f t="shared" ref="DS9" si="36">SUM(DS7:DS8)</f>
        <v>33821.09704706</v>
      </c>
    </row>
    <row r="10" spans="1:123" ht="22.95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7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7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60"/>
    </row>
    <row r="11" spans="1:123" ht="22.95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42">
        <v>704.75615619702694</v>
      </c>
      <c r="S11" s="16">
        <v>685.9686785900368</v>
      </c>
      <c r="T11" s="16">
        <v>684.28888880808813</v>
      </c>
      <c r="U11" s="16">
        <v>675.25098529569789</v>
      </c>
      <c r="V11" s="43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381.6560343356802</v>
      </c>
      <c r="AP11" s="26">
        <v>368.38879252631216</v>
      </c>
      <c r="AQ11" s="26">
        <v>364.97701482891301</v>
      </c>
      <c r="AR11" s="26">
        <v>352.29200779275254</v>
      </c>
      <c r="AS11" s="16">
        <v>341.50426042808118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232.11365307122472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166.5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95.8</v>
      </c>
      <c r="BM11" s="16">
        <v>154.58104722845781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3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3">
        <v>261.97361870000003</v>
      </c>
      <c r="CX11" s="42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57">
        <v>547.20453744000008</v>
      </c>
    </row>
    <row r="12" spans="1:123" ht="22.95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42">
        <v>1855.4608493959367</v>
      </c>
      <c r="S12" s="16">
        <v>1861.9399185973443</v>
      </c>
      <c r="T12" s="16">
        <v>1867.3412050165889</v>
      </c>
      <c r="U12" s="16">
        <v>1865.4567098989721</v>
      </c>
      <c r="V12" s="43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1762.6784880891</v>
      </c>
      <c r="AP12" s="26">
        <v>1716.3700903457507</v>
      </c>
      <c r="AQ12" s="26">
        <v>1694.2914290348278</v>
      </c>
      <c r="AR12" s="26">
        <v>1673.4799503363506</v>
      </c>
      <c r="AS12" s="16">
        <v>1681.5133214254142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1594.148256592772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1518</v>
      </c>
      <c r="BF12" s="16">
        <v>1526.9369899194471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1466.9</v>
      </c>
      <c r="BM12" s="16">
        <v>1369.4821927726305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3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3">
        <v>1120.19774282</v>
      </c>
      <c r="CX12" s="42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57">
        <v>1347.6886623400001</v>
      </c>
    </row>
    <row r="13" spans="1:123" ht="22.95" customHeight="1">
      <c r="A13" s="2"/>
      <c r="B13" s="11" t="s">
        <v>18</v>
      </c>
      <c r="C13" s="12">
        <f t="shared" ref="C13:P13" si="37">SUM(C11:C12)</f>
        <v>0</v>
      </c>
      <c r="D13" s="12">
        <f t="shared" si="37"/>
        <v>2.2214635502591888</v>
      </c>
      <c r="E13" s="12">
        <f t="shared" si="37"/>
        <v>147.24516375121414</v>
      </c>
      <c r="F13" s="12">
        <f t="shared" si="37"/>
        <v>219.95663740933105</v>
      </c>
      <c r="G13" s="12">
        <f t="shared" si="37"/>
        <v>344.36414417679208</v>
      </c>
      <c r="H13" s="12">
        <f t="shared" si="37"/>
        <v>663.11622418453305</v>
      </c>
      <c r="I13" s="12">
        <f t="shared" si="37"/>
        <v>769.46059077124403</v>
      </c>
      <c r="J13" s="12">
        <f t="shared" si="37"/>
        <v>846.22976342782897</v>
      </c>
      <c r="K13" s="12">
        <f t="shared" si="37"/>
        <v>928.65155012389653</v>
      </c>
      <c r="L13" s="12">
        <f t="shared" si="37"/>
        <v>1392.37</v>
      </c>
      <c r="M13" s="12">
        <f t="shared" si="37"/>
        <v>1712.4618159563624</v>
      </c>
      <c r="N13" s="24">
        <f t="shared" si="37"/>
        <v>2109.5955316639802</v>
      </c>
      <c r="O13" s="30">
        <f t="shared" si="37"/>
        <v>2600.364493720615</v>
      </c>
      <c r="P13" s="36">
        <f t="shared" si="37"/>
        <v>2841.810384301582</v>
      </c>
      <c r="Q13" s="24">
        <f t="shared" ref="Q13:V13" si="38">SUM(Q11:Q12)</f>
        <v>2544.8834088130052</v>
      </c>
      <c r="R13" s="46">
        <f t="shared" si="38"/>
        <v>2560.2170055929637</v>
      </c>
      <c r="S13" s="12">
        <f t="shared" si="38"/>
        <v>2547.908597187381</v>
      </c>
      <c r="T13" s="12">
        <f t="shared" si="38"/>
        <v>2551.6300938246768</v>
      </c>
      <c r="U13" s="12">
        <f t="shared" si="38"/>
        <v>2540.7076951946701</v>
      </c>
      <c r="V13" s="36">
        <f t="shared" si="38"/>
        <v>2553.5665878111313</v>
      </c>
      <c r="W13" s="24">
        <f t="shared" ref="W13:AB13" si="39">SUM(W11:W12)</f>
        <v>2560.502961372893</v>
      </c>
      <c r="X13" s="24">
        <f t="shared" si="39"/>
        <v>2535.3770451198811</v>
      </c>
      <c r="Y13" s="24">
        <f t="shared" si="39"/>
        <v>2512.5262119354702</v>
      </c>
      <c r="Z13" s="24">
        <f t="shared" si="39"/>
        <v>2491.4428575831926</v>
      </c>
      <c r="AA13" s="24">
        <f t="shared" si="39"/>
        <v>2436.5372162971089</v>
      </c>
      <c r="AB13" s="24">
        <f t="shared" si="39"/>
        <v>2443.8994924726521</v>
      </c>
      <c r="AC13" s="24">
        <f t="shared" ref="AC13:BI13" si="40">SUM(AC11:AC12)</f>
        <v>2397.1605445766659</v>
      </c>
      <c r="AD13" s="24">
        <f t="shared" si="40"/>
        <v>2377.0660804989648</v>
      </c>
      <c r="AE13" s="24">
        <f t="shared" si="40"/>
        <v>2350.1517973748973</v>
      </c>
      <c r="AF13" s="24">
        <f t="shared" si="40"/>
        <v>2291.4063908922608</v>
      </c>
      <c r="AG13" s="24">
        <f t="shared" si="40"/>
        <v>2280.643427519105</v>
      </c>
      <c r="AH13" s="24">
        <f t="shared" si="40"/>
        <v>2263.6501177255936</v>
      </c>
      <c r="AI13" s="24">
        <f t="shared" si="40"/>
        <v>2218.1</v>
      </c>
      <c r="AJ13" s="24">
        <f t="shared" si="40"/>
        <v>2174.7676873821947</v>
      </c>
      <c r="AK13" s="24">
        <f t="shared" si="40"/>
        <v>2134.1218199628229</v>
      </c>
      <c r="AL13" s="24">
        <f t="shared" si="40"/>
        <v>2091.1659593281811</v>
      </c>
      <c r="AM13" s="24">
        <f t="shared" si="40"/>
        <v>2210.4619038198048</v>
      </c>
      <c r="AN13" s="24">
        <f t="shared" si="40"/>
        <v>2196.4438271546219</v>
      </c>
      <c r="AO13" s="24">
        <f t="shared" si="40"/>
        <v>2144.3345224247801</v>
      </c>
      <c r="AP13" s="24">
        <f t="shared" si="40"/>
        <v>2084.7588828720627</v>
      </c>
      <c r="AQ13" s="24">
        <f t="shared" si="40"/>
        <v>2059.2684438637407</v>
      </c>
      <c r="AR13" s="24">
        <f t="shared" si="40"/>
        <v>2025.771958129103</v>
      </c>
      <c r="AS13" s="12">
        <f t="shared" si="40"/>
        <v>2023.0175818534954</v>
      </c>
      <c r="AT13" s="12">
        <f t="shared" si="40"/>
        <v>1986.6390430701713</v>
      </c>
      <c r="AU13" s="12">
        <f t="shared" si="40"/>
        <v>1924.1769503698426</v>
      </c>
      <c r="AV13" s="12">
        <f t="shared" si="40"/>
        <v>1897.3157942620473</v>
      </c>
      <c r="AW13" s="12">
        <f t="shared" si="40"/>
        <v>1870.6929405867743</v>
      </c>
      <c r="AX13" s="12">
        <f t="shared" si="40"/>
        <v>1844.2021387920245</v>
      </c>
      <c r="AY13" s="12">
        <f t="shared" si="40"/>
        <v>1822.5904285221136</v>
      </c>
      <c r="AZ13" s="12">
        <f t="shared" si="40"/>
        <v>1826.2619096639967</v>
      </c>
      <c r="BA13" s="12">
        <f t="shared" si="40"/>
        <v>1762.9302087318947</v>
      </c>
      <c r="BB13" s="12">
        <f t="shared" si="40"/>
        <v>1734.0040443763744</v>
      </c>
      <c r="BC13" s="12">
        <f t="shared" si="40"/>
        <v>1724.2147089122582</v>
      </c>
      <c r="BD13" s="12">
        <f t="shared" si="40"/>
        <v>1691.2999476109871</v>
      </c>
      <c r="BE13" s="12">
        <f t="shared" si="40"/>
        <v>1684.5</v>
      </c>
      <c r="BF13" s="12">
        <f t="shared" si="40"/>
        <v>1692.369102506306</v>
      </c>
      <c r="BG13" s="12">
        <f t="shared" si="40"/>
        <v>1641.3465157437263</v>
      </c>
      <c r="BH13" s="12">
        <f t="shared" si="40"/>
        <v>1598.0850240097673</v>
      </c>
      <c r="BI13" s="12">
        <f t="shared" si="40"/>
        <v>1586.3564241320139</v>
      </c>
      <c r="BJ13" s="12">
        <f t="shared" ref="BJ13:BK13" si="41">SUM(BJ11:BJ12)</f>
        <v>1562.5798137005713</v>
      </c>
      <c r="BK13" s="12">
        <f t="shared" si="41"/>
        <v>1553.5037179026581</v>
      </c>
      <c r="BL13" s="12">
        <f t="shared" ref="BL13:BM13" si="42">SUM(BL11:BL12)</f>
        <v>1562.7</v>
      </c>
      <c r="BM13" s="12">
        <f t="shared" si="42"/>
        <v>1524.0632400010882</v>
      </c>
      <c r="BN13" s="24">
        <f t="shared" ref="BN13:BO13" si="43">SUM(BN11:BN12)</f>
        <v>1508.9862596014405</v>
      </c>
      <c r="BO13" s="12">
        <f t="shared" si="43"/>
        <v>1498.1242922498254</v>
      </c>
      <c r="BP13" s="12">
        <f t="shared" ref="BP13:BR13" si="44">SUM(BP11:BP12)</f>
        <v>1504.1943015550905</v>
      </c>
      <c r="BQ13" s="12">
        <f t="shared" si="44"/>
        <v>1512.8676212289217</v>
      </c>
      <c r="BR13" s="12">
        <f t="shared" si="44"/>
        <v>1580.3195983889273</v>
      </c>
      <c r="BS13" s="12">
        <f t="shared" ref="BS13:BT13" si="45">SUM(BS11:BS12)</f>
        <v>1527.3054022116287</v>
      </c>
      <c r="BT13" s="12">
        <f t="shared" si="45"/>
        <v>1512.5302478667754</v>
      </c>
      <c r="BU13" s="12">
        <f t="shared" ref="BU13:BV13" si="46">SUM(BU11:BU12)</f>
        <v>1503.6340369945738</v>
      </c>
      <c r="BV13" s="24">
        <f t="shared" si="46"/>
        <v>1498.6321496101868</v>
      </c>
      <c r="BW13" s="24">
        <f t="shared" ref="BW13:BX13" si="47">SUM(BW11:BW12)</f>
        <v>1496.5588710467039</v>
      </c>
      <c r="BX13" s="24">
        <f t="shared" si="47"/>
        <v>1492.6834059082785</v>
      </c>
      <c r="BY13" s="12">
        <f t="shared" ref="BY13:BZ13" si="48">SUM(BY11:BY12)</f>
        <v>1488.2248912093935</v>
      </c>
      <c r="BZ13" s="12">
        <f t="shared" si="48"/>
        <v>1479.2060383371249</v>
      </c>
      <c r="CA13" s="36">
        <f t="shared" ref="CA13:CB13" si="49">SUM(CA11:CA12)</f>
        <v>1464.3127625660957</v>
      </c>
      <c r="CB13" s="24">
        <f t="shared" si="49"/>
        <v>1471.7766448299999</v>
      </c>
      <c r="CC13" s="24">
        <f t="shared" ref="CC13:CD13" si="50">SUM(CC11:CC12)</f>
        <v>1467.7663735900003</v>
      </c>
      <c r="CD13" s="24">
        <f t="shared" si="50"/>
        <v>1464.2485300199999</v>
      </c>
      <c r="CE13" s="24">
        <f t="shared" ref="CE13:CF13" si="51">SUM(CE11:CE12)</f>
        <v>1438.1084944500001</v>
      </c>
      <c r="CF13" s="24">
        <f t="shared" si="51"/>
        <v>1442.3479061100002</v>
      </c>
      <c r="CG13" s="24">
        <f t="shared" ref="CG13:CH13" si="52">SUM(CG11:CG12)</f>
        <v>1414.6968578700003</v>
      </c>
      <c r="CH13" s="24">
        <f t="shared" si="52"/>
        <v>1409.3809682300002</v>
      </c>
      <c r="CI13" s="24">
        <f t="shared" ref="CI13:CJ13" si="53">SUM(CI11:CI12)</f>
        <v>1418.9934606200002</v>
      </c>
      <c r="CJ13" s="24">
        <f t="shared" si="53"/>
        <v>1406.2235934500002</v>
      </c>
      <c r="CK13" s="12">
        <f t="shared" ref="CK13:CL13" si="54">SUM(CK11:CK12)</f>
        <v>1423.1535516599999</v>
      </c>
      <c r="CL13" s="24">
        <f t="shared" si="54"/>
        <v>1431.84007264</v>
      </c>
      <c r="CM13" s="24">
        <f t="shared" ref="CM13:CN13" si="55">SUM(CM11:CM12)</f>
        <v>1408.6393221300002</v>
      </c>
      <c r="CN13" s="24">
        <f t="shared" si="55"/>
        <v>1400.5803500900001</v>
      </c>
      <c r="CO13" s="24">
        <f t="shared" ref="CO13:CP13" si="56">SUM(CO11:CO12)</f>
        <v>1402.1485621900001</v>
      </c>
      <c r="CP13" s="24">
        <f t="shared" si="56"/>
        <v>1390.20907063</v>
      </c>
      <c r="CQ13" s="24">
        <f t="shared" ref="CQ13:CR13" si="57">SUM(CQ11:CQ12)</f>
        <v>1400.6044865199999</v>
      </c>
      <c r="CR13" s="24">
        <f t="shared" si="57"/>
        <v>1420.4261008799999</v>
      </c>
      <c r="CS13" s="24">
        <f t="shared" ref="CS13:CT13" si="58">SUM(CS11:CS12)</f>
        <v>1394.2529190199998</v>
      </c>
      <c r="CT13" s="24">
        <f t="shared" si="58"/>
        <v>1383.5463439800001</v>
      </c>
      <c r="CU13" s="24">
        <f t="shared" ref="CU13:CV13" si="59">SUM(CU11:CU12)</f>
        <v>1418.96680416</v>
      </c>
      <c r="CV13" s="12">
        <f t="shared" si="59"/>
        <v>1411.3313832099998</v>
      </c>
      <c r="CW13" s="36">
        <f t="shared" ref="CW13:CX13" si="60">SUM(CW11:CW12)</f>
        <v>1382.1713615200001</v>
      </c>
      <c r="CX13" s="46">
        <f t="shared" si="60"/>
        <v>1394.78340667</v>
      </c>
      <c r="CY13" s="24">
        <f t="shared" ref="CY13:CZ13" si="61">SUM(CY11:CY12)</f>
        <v>1442.7085135500001</v>
      </c>
      <c r="CZ13" s="24">
        <f t="shared" si="61"/>
        <v>1630.3794550799998</v>
      </c>
      <c r="DA13" s="24">
        <f t="shared" ref="DA13:DB13" si="62">SUM(DA11:DA12)</f>
        <v>1640.9235343799999</v>
      </c>
      <c r="DB13" s="24">
        <f t="shared" si="62"/>
        <v>1707.1709788100002</v>
      </c>
      <c r="DC13" s="24">
        <f t="shared" ref="DC13:DD13" si="63">SUM(DC11:DC12)</f>
        <v>1672.9275323599998</v>
      </c>
      <c r="DD13" s="24">
        <f t="shared" si="63"/>
        <v>1687.71044317</v>
      </c>
      <c r="DE13" s="24">
        <f t="shared" ref="DE13:DF13" si="64">SUM(DE11:DE12)</f>
        <v>1654.6638714599999</v>
      </c>
      <c r="DF13" s="24">
        <f t="shared" si="64"/>
        <v>1606.9645100299999</v>
      </c>
      <c r="DG13" s="24">
        <f t="shared" ref="DG13:DH13" si="65">SUM(DG11:DG12)</f>
        <v>1587.7620410099994</v>
      </c>
      <c r="DH13" s="24">
        <f t="shared" si="65"/>
        <v>1579.5521197399999</v>
      </c>
      <c r="DI13" s="24">
        <f t="shared" ref="DI13:DJ13" si="66">SUM(DI11:DI12)</f>
        <v>1545.94301468</v>
      </c>
      <c r="DJ13" s="24">
        <f t="shared" si="66"/>
        <v>1562.21406078</v>
      </c>
      <c r="DK13" s="24">
        <f t="shared" ref="DK13:DL13" si="67">SUM(DK11:DK12)</f>
        <v>1664.1490397600001</v>
      </c>
      <c r="DL13" s="24">
        <f t="shared" si="67"/>
        <v>1634.6802580100002</v>
      </c>
      <c r="DM13" s="24">
        <f t="shared" ref="DM13:DN13" si="68">SUM(DM11:DM12)</f>
        <v>1624.3829213899999</v>
      </c>
      <c r="DN13" s="24">
        <f t="shared" si="68"/>
        <v>1814.0303315299998</v>
      </c>
      <c r="DO13" s="24">
        <f t="shared" ref="DO13:DP13" si="69">SUM(DO11:DO12)</f>
        <v>1756.4590939099999</v>
      </c>
      <c r="DP13" s="24">
        <f t="shared" si="69"/>
        <v>1851.26751767</v>
      </c>
      <c r="DQ13" s="24">
        <f t="shared" ref="DQ13:DR13" si="70">SUM(DQ11:DQ12)</f>
        <v>1829.4191451899999</v>
      </c>
      <c r="DR13" s="24">
        <f t="shared" si="70"/>
        <v>1847.5506944899998</v>
      </c>
      <c r="DS13" s="59">
        <f t="shared" ref="DS13" si="71">SUM(DS11:DS12)</f>
        <v>1894.89319978</v>
      </c>
    </row>
    <row r="14" spans="1:123" ht="22.95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7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60"/>
    </row>
    <row r="15" spans="1:123" ht="22.95" customHeight="1" thickBot="1">
      <c r="A15" s="2"/>
      <c r="B15" s="20" t="s">
        <v>10</v>
      </c>
      <c r="C15" s="21">
        <f t="shared" ref="C15:P15" si="72">+C9+C13</f>
        <v>14167.064808110001</v>
      </c>
      <c r="D15" s="21">
        <f t="shared" si="72"/>
        <v>13433.874444910565</v>
      </c>
      <c r="E15" s="21">
        <f t="shared" si="72"/>
        <v>11529.27035425033</v>
      </c>
      <c r="F15" s="21">
        <f t="shared" si="72"/>
        <v>11023.155401220185</v>
      </c>
      <c r="G15" s="21">
        <f t="shared" si="72"/>
        <v>9675.7675512563474</v>
      </c>
      <c r="H15" s="21">
        <f t="shared" si="72"/>
        <v>10282.674479614821</v>
      </c>
      <c r="I15" s="21">
        <f t="shared" si="72"/>
        <v>9352.0487748781652</v>
      </c>
      <c r="J15" s="21">
        <f t="shared" si="72"/>
        <v>8875.3465250357294</v>
      </c>
      <c r="K15" s="21">
        <f t="shared" si="72"/>
        <v>8781.3836943636743</v>
      </c>
      <c r="L15" s="21">
        <f t="shared" si="72"/>
        <v>9848.9892252729587</v>
      </c>
      <c r="M15" s="21">
        <f t="shared" si="72"/>
        <v>12156.945151389409</v>
      </c>
      <c r="N15" s="27">
        <f t="shared" si="72"/>
        <v>14788.760166927073</v>
      </c>
      <c r="O15" s="33">
        <f t="shared" si="72"/>
        <v>17717.030849124178</v>
      </c>
      <c r="P15" s="39">
        <f t="shared" si="72"/>
        <v>20141.304722573917</v>
      </c>
      <c r="Q15" s="27">
        <f t="shared" ref="Q15:V15" si="73">+Q9+Q13</f>
        <v>22761.5532280027</v>
      </c>
      <c r="R15" s="47">
        <f t="shared" si="73"/>
        <v>23218.746042516777</v>
      </c>
      <c r="S15" s="21">
        <f t="shared" si="73"/>
        <v>23737.512839792398</v>
      </c>
      <c r="T15" s="21">
        <f t="shared" si="73"/>
        <v>24192.793274615091</v>
      </c>
      <c r="U15" s="21">
        <f t="shared" si="73"/>
        <v>24030.018426538918</v>
      </c>
      <c r="V15" s="39">
        <f t="shared" si="73"/>
        <v>24090.537699007313</v>
      </c>
      <c r="W15" s="27">
        <f t="shared" ref="W15:AB15" si="74">+W9+W13</f>
        <v>23775.455664870766</v>
      </c>
      <c r="X15" s="27">
        <f t="shared" si="74"/>
        <v>24026.8846222623</v>
      </c>
      <c r="Y15" s="27">
        <f t="shared" si="74"/>
        <v>23837.448839833745</v>
      </c>
      <c r="Z15" s="27">
        <f t="shared" si="74"/>
        <v>24063.326992050832</v>
      </c>
      <c r="AA15" s="27">
        <f t="shared" si="74"/>
        <v>24326.216707982545</v>
      </c>
      <c r="AB15" s="27">
        <f t="shared" si="74"/>
        <v>24694.523838180583</v>
      </c>
      <c r="AC15" s="27">
        <f t="shared" ref="AC15:AU15" si="75">+AC9+AC13</f>
        <v>24818.598736257343</v>
      </c>
      <c r="AD15" s="27">
        <f t="shared" si="75"/>
        <v>24821.223374931473</v>
      </c>
      <c r="AE15" s="27">
        <f t="shared" si="75"/>
        <v>24856.502984123414</v>
      </c>
      <c r="AF15" s="27">
        <f t="shared" si="75"/>
        <v>24441.146506855246</v>
      </c>
      <c r="AG15" s="27">
        <f t="shared" si="75"/>
        <v>24259.53068241246</v>
      </c>
      <c r="AH15" s="27">
        <f t="shared" si="75"/>
        <v>24291.036891903139</v>
      </c>
      <c r="AI15" s="27">
        <f t="shared" si="75"/>
        <v>24181.8</v>
      </c>
      <c r="AJ15" s="27">
        <f t="shared" si="75"/>
        <v>24382.36770937005</v>
      </c>
      <c r="AK15" s="27">
        <f t="shared" si="75"/>
        <v>24271.64342127151</v>
      </c>
      <c r="AL15" s="27">
        <f t="shared" si="75"/>
        <v>24138.193491898859</v>
      </c>
      <c r="AM15" s="27">
        <f t="shared" si="75"/>
        <v>24591.567162755113</v>
      </c>
      <c r="AN15" s="27">
        <f t="shared" si="75"/>
        <v>24708.277430317958</v>
      </c>
      <c r="AO15" s="27">
        <f t="shared" si="75"/>
        <v>24820.234378931738</v>
      </c>
      <c r="AP15" s="27">
        <f t="shared" si="75"/>
        <v>24504.023870125973</v>
      </c>
      <c r="AQ15" s="27">
        <f t="shared" si="75"/>
        <v>24548.851362766389</v>
      </c>
      <c r="AR15" s="27">
        <f t="shared" si="75"/>
        <v>24547.744207607655</v>
      </c>
      <c r="AS15" s="21">
        <f t="shared" si="75"/>
        <v>24157.217581853496</v>
      </c>
      <c r="AT15" s="21">
        <f t="shared" si="75"/>
        <v>24058.885674653149</v>
      </c>
      <c r="AU15" s="21">
        <f t="shared" si="75"/>
        <v>23895.010309929214</v>
      </c>
      <c r="AV15" s="21">
        <f t="shared" ref="AV15:BA15" si="76">+AV9+AV13</f>
        <v>23818.963943785377</v>
      </c>
      <c r="AW15" s="21">
        <f t="shared" si="76"/>
        <v>23825.483297110495</v>
      </c>
      <c r="AX15" s="21">
        <f t="shared" si="76"/>
        <v>24107.924882595344</v>
      </c>
      <c r="AY15" s="21">
        <f t="shared" si="76"/>
        <v>24300.450571757545</v>
      </c>
      <c r="AZ15" s="21">
        <f t="shared" si="76"/>
        <v>23446.06387460724</v>
      </c>
      <c r="BA15" s="21">
        <f t="shared" si="76"/>
        <v>23221.519487763762</v>
      </c>
      <c r="BB15" s="21">
        <f t="shared" ref="BB15:BI15" si="77">+BB9+BB13</f>
        <v>22912.607444737816</v>
      </c>
      <c r="BC15" s="21">
        <f t="shared" si="77"/>
        <v>23335.663040916981</v>
      </c>
      <c r="BD15" s="21">
        <f t="shared" si="77"/>
        <v>23720.597100696123</v>
      </c>
      <c r="BE15" s="21">
        <f t="shared" si="77"/>
        <v>23601.3</v>
      </c>
      <c r="BF15" s="21">
        <f t="shared" si="77"/>
        <v>24125.948840154149</v>
      </c>
      <c r="BG15" s="21">
        <f t="shared" si="77"/>
        <v>24038.380459386492</v>
      </c>
      <c r="BH15" s="21">
        <f t="shared" si="77"/>
        <v>24009.17352309707</v>
      </c>
      <c r="BI15" s="21">
        <f t="shared" si="77"/>
        <v>23977.251914378619</v>
      </c>
      <c r="BJ15" s="21">
        <f t="shared" ref="BJ15:BK15" si="78">+BJ9+BJ13</f>
        <v>23945.714206822398</v>
      </c>
      <c r="BK15" s="21">
        <f t="shared" si="78"/>
        <v>24294.108101033919</v>
      </c>
      <c r="BL15" s="21">
        <f t="shared" ref="BL15:BM15" si="79">+BL9+BL13</f>
        <v>24113.100000000002</v>
      </c>
      <c r="BM15" s="21">
        <f t="shared" si="79"/>
        <v>23014.60461736764</v>
      </c>
      <c r="BN15" s="27">
        <f t="shared" ref="BN15:BO15" si="80">+BN9+BN13</f>
        <v>23178.016529983051</v>
      </c>
      <c r="BO15" s="21">
        <f t="shared" si="80"/>
        <v>23152.636661240369</v>
      </c>
      <c r="BP15" s="21">
        <f t="shared" ref="BP15:BR15" si="81">+BP9+BP13</f>
        <v>23396.978081946039</v>
      </c>
      <c r="BQ15" s="21">
        <f t="shared" si="81"/>
        <v>23424.875680725811</v>
      </c>
      <c r="BR15" s="21">
        <f t="shared" si="81"/>
        <v>23744.973876490676</v>
      </c>
      <c r="BS15" s="21">
        <f t="shared" ref="BS15:BX15" si="82">+BS9+BS13</f>
        <v>23555.610723671121</v>
      </c>
      <c r="BT15" s="21">
        <f t="shared" si="82"/>
        <v>23848.920335706312</v>
      </c>
      <c r="BU15" s="21">
        <f t="shared" si="82"/>
        <v>23832.899108287063</v>
      </c>
      <c r="BV15" s="27">
        <f t="shared" si="82"/>
        <v>23947.684849543184</v>
      </c>
      <c r="BW15" s="27">
        <f t="shared" si="82"/>
        <v>23978.755529370719</v>
      </c>
      <c r="BX15" s="27">
        <f t="shared" si="82"/>
        <v>24120.254501348853</v>
      </c>
      <c r="BY15" s="21">
        <f t="shared" ref="BY15:BZ15" si="83">+BY9+BY13</f>
        <v>23944.007421410439</v>
      </c>
      <c r="BZ15" s="21">
        <f t="shared" si="83"/>
        <v>24208.688574888129</v>
      </c>
      <c r="CA15" s="39">
        <f t="shared" ref="CA15:CB15" si="84">+CA9+CA13</f>
        <v>24363.050461329316</v>
      </c>
      <c r="CB15" s="27">
        <f t="shared" si="84"/>
        <v>24308.433053869998</v>
      </c>
      <c r="CC15" s="27">
        <f t="shared" ref="CC15:CD15" si="85">+CC9+CC13</f>
        <v>24554.42405822</v>
      </c>
      <c r="CD15" s="27">
        <f t="shared" si="85"/>
        <v>26790.538618420003</v>
      </c>
      <c r="CE15" s="27">
        <f t="shared" ref="CE15:CF15" si="86">+CE9+CE13</f>
        <v>26826.994393910001</v>
      </c>
      <c r="CF15" s="27">
        <f t="shared" si="86"/>
        <v>26579.860795269997</v>
      </c>
      <c r="CG15" s="27">
        <f t="shared" ref="CG15:CH15" si="87">+CG9+CG13</f>
        <v>26608.67625</v>
      </c>
      <c r="CH15" s="27">
        <f t="shared" si="87"/>
        <v>26604.703055710004</v>
      </c>
      <c r="CI15" s="27">
        <f t="shared" ref="CI15:CJ15" si="88">+CI9+CI13</f>
        <v>26686.71675516</v>
      </c>
      <c r="CJ15" s="27">
        <f t="shared" si="88"/>
        <v>26654.364943559995</v>
      </c>
      <c r="CK15" s="21">
        <f t="shared" ref="CK15:CL15" si="89">+CK9+CK13</f>
        <v>26669.329948580002</v>
      </c>
      <c r="CL15" s="27">
        <f t="shared" si="89"/>
        <v>27145.870980620002</v>
      </c>
      <c r="CM15" s="27">
        <f t="shared" ref="CM15:CN15" si="90">+CM9+CM13</f>
        <v>27001.99288274</v>
      </c>
      <c r="CN15" s="27">
        <f t="shared" si="90"/>
        <v>28142.170428680001</v>
      </c>
      <c r="CO15" s="27">
        <f t="shared" ref="CO15:CP15" si="91">+CO9+CO13</f>
        <v>27774.883175820003</v>
      </c>
      <c r="CP15" s="27">
        <f t="shared" si="91"/>
        <v>28078.293321830002</v>
      </c>
      <c r="CQ15" s="27">
        <f t="shared" ref="CQ15:CR15" si="92">+CQ9+CQ13</f>
        <v>28260.957917239997</v>
      </c>
      <c r="CR15" s="27">
        <f t="shared" si="92"/>
        <v>28363.015205929998</v>
      </c>
      <c r="CS15" s="27">
        <f t="shared" ref="CS15:CT15" si="93">+CS9+CS13</f>
        <v>28478.118680840002</v>
      </c>
      <c r="CT15" s="27">
        <f t="shared" si="93"/>
        <v>29595.312738109998</v>
      </c>
      <c r="CU15" s="27">
        <f t="shared" ref="CU15:CV15" si="94">+CU9+CU13</f>
        <v>29616.990040720004</v>
      </c>
      <c r="CV15" s="21">
        <f t="shared" si="94"/>
        <v>29898.861514169996</v>
      </c>
      <c r="CW15" s="39">
        <f t="shared" ref="CW15:CX15" si="95">+CW9+CW13</f>
        <v>30134.182899150001</v>
      </c>
      <c r="CX15" s="47">
        <f t="shared" si="95"/>
        <v>30577.78506509</v>
      </c>
      <c r="CY15" s="27">
        <f t="shared" ref="CY15:CZ15" si="96">+CY9+CY13</f>
        <v>30423.712202739996</v>
      </c>
      <c r="CZ15" s="27">
        <f t="shared" si="96"/>
        <v>30596.811707380002</v>
      </c>
      <c r="DA15" s="27">
        <f t="shared" ref="DA15:DB15" si="97">+DA9+DA13</f>
        <v>30968.564527340004</v>
      </c>
      <c r="DB15" s="27">
        <f t="shared" si="97"/>
        <v>30709.245117880004</v>
      </c>
      <c r="DC15" s="27">
        <f t="shared" ref="DC15:DD15" si="98">+DC9+DC13</f>
        <v>31314.511433400003</v>
      </c>
      <c r="DD15" s="27">
        <f t="shared" si="98"/>
        <v>31459.304089880003</v>
      </c>
      <c r="DE15" s="27">
        <f t="shared" ref="DE15:DF15" si="99">+DE9+DE13</f>
        <v>32244.793518999999</v>
      </c>
      <c r="DF15" s="27">
        <f t="shared" si="99"/>
        <v>32419.542841390004</v>
      </c>
      <c r="DG15" s="27">
        <f t="shared" ref="DG15:DH15" si="100">+DG9+DG13</f>
        <v>32410.237096389999</v>
      </c>
      <c r="DH15" s="27">
        <f t="shared" si="100"/>
        <v>32286.357732839999</v>
      </c>
      <c r="DI15" s="27">
        <f t="shared" ref="DI15:DJ15" si="101">+DI9+DI13</f>
        <v>33326.050803960003</v>
      </c>
      <c r="DJ15" s="27">
        <f t="shared" si="101"/>
        <v>34351.396966960005</v>
      </c>
      <c r="DK15" s="27">
        <f t="shared" ref="DK15:DL15" si="102">+DK9+DK13</f>
        <v>34941.768188959999</v>
      </c>
      <c r="DL15" s="27">
        <f t="shared" si="102"/>
        <v>35252.228336449996</v>
      </c>
      <c r="DM15" s="27">
        <f t="shared" ref="DM15:DN15" si="103">+DM9+DM13</f>
        <v>34939.488194019999</v>
      </c>
      <c r="DN15" s="27">
        <f t="shared" si="103"/>
        <v>35521.746118120005</v>
      </c>
      <c r="DO15" s="27">
        <f t="shared" ref="DO15:DP15" si="104">+DO9+DO13</f>
        <v>35744.834036710003</v>
      </c>
      <c r="DP15" s="27">
        <f t="shared" si="104"/>
        <v>35070.317467709996</v>
      </c>
      <c r="DQ15" s="27">
        <f t="shared" ref="DQ15:DR15" si="105">+DQ9+DQ13</f>
        <v>35206.700518379999</v>
      </c>
      <c r="DR15" s="27">
        <f t="shared" si="105"/>
        <v>35461.071791519993</v>
      </c>
      <c r="DS15" s="61">
        <f t="shared" ref="DS15" si="106">+DS9+DS13</f>
        <v>35715.990246840003</v>
      </c>
    </row>
    <row r="16" spans="1:123" ht="22.95" customHeight="1" thickBot="1">
      <c r="B16" s="20" t="s">
        <v>22</v>
      </c>
      <c r="C16" s="21">
        <v>191.39216281485596</v>
      </c>
      <c r="D16" s="21">
        <v>92.486325624097461</v>
      </c>
      <c r="E16" s="21">
        <v>64.325488724783725</v>
      </c>
      <c r="F16" s="21">
        <v>58.163999750359508</v>
      </c>
      <c r="G16" s="21">
        <v>50.011176304257035</v>
      </c>
      <c r="H16" s="21">
        <v>47.6</v>
      </c>
      <c r="I16" s="21">
        <v>33.9</v>
      </c>
      <c r="J16" s="21">
        <v>27.9</v>
      </c>
      <c r="K16" s="21">
        <v>26.8</v>
      </c>
      <c r="L16" s="21">
        <v>30.9</v>
      </c>
      <c r="M16" s="21">
        <v>39.5</v>
      </c>
      <c r="N16" s="27">
        <v>42.8</v>
      </c>
      <c r="O16" s="33">
        <v>52.9</v>
      </c>
      <c r="P16" s="39">
        <v>56</v>
      </c>
      <c r="Q16" s="27">
        <v>66.2</v>
      </c>
      <c r="R16" s="47"/>
      <c r="S16" s="21"/>
      <c r="T16" s="21"/>
      <c r="U16" s="21"/>
      <c r="V16" s="39"/>
      <c r="W16" s="27"/>
      <c r="X16" s="27"/>
      <c r="Y16" s="27"/>
      <c r="Z16" s="27"/>
      <c r="AA16" s="27"/>
      <c r="AB16" s="27"/>
      <c r="AC16" s="27">
        <v>70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>
        <v>67.7</v>
      </c>
      <c r="AP16" s="27">
        <v>63.888750081352065</v>
      </c>
      <c r="AQ16" s="27">
        <v>63.981308181569077</v>
      </c>
      <c r="AR16" s="27">
        <v>64.00707814826994</v>
      </c>
      <c r="AS16" s="21">
        <v>62.583875455104121</v>
      </c>
      <c r="AT16" s="21">
        <v>62.071416575684736</v>
      </c>
      <c r="AU16" s="21">
        <v>60.737374519156482</v>
      </c>
      <c r="AV16" s="21">
        <v>60.320033331486236</v>
      </c>
      <c r="AW16" s="21">
        <v>59.722410511695067</v>
      </c>
      <c r="AX16" s="21">
        <v>60.526738923672553</v>
      </c>
      <c r="AY16" s="21">
        <v>60.983424581992494</v>
      </c>
      <c r="AZ16" s="21">
        <v>58.889197527121716</v>
      </c>
      <c r="BA16" s="21">
        <v>57.8</v>
      </c>
      <c r="BB16" s="21">
        <v>53.677807209818141</v>
      </c>
      <c r="BC16" s="21">
        <v>54.353581351460519</v>
      </c>
      <c r="BD16" s="21">
        <v>55.40339295535712</v>
      </c>
      <c r="BE16" s="21">
        <v>55.02653825977449</v>
      </c>
      <c r="BF16" s="21">
        <v>56.243394801165138</v>
      </c>
      <c r="BG16" s="21">
        <v>55.994955769770236</v>
      </c>
      <c r="BH16" s="21">
        <v>55.923463285466902</v>
      </c>
      <c r="BI16" s="21">
        <v>55.949823330887583</v>
      </c>
      <c r="BJ16" s="21">
        <v>55.975090612801083</v>
      </c>
      <c r="BK16" s="21">
        <v>56.712295390830704</v>
      </c>
      <c r="BL16" s="21">
        <v>56.288842233806015</v>
      </c>
      <c r="BM16" s="21">
        <v>53.6</v>
      </c>
      <c r="BN16" s="27">
        <v>50.6</v>
      </c>
      <c r="BO16" s="21">
        <v>50.5</v>
      </c>
      <c r="BP16" s="21">
        <v>50.9</v>
      </c>
      <c r="BQ16" s="21">
        <v>51</v>
      </c>
      <c r="BR16" s="21">
        <v>51.7</v>
      </c>
      <c r="BS16" s="21">
        <v>51.2</v>
      </c>
      <c r="BT16" s="21">
        <v>51.800000000000004</v>
      </c>
      <c r="BU16" s="21">
        <v>51.800000000000004</v>
      </c>
      <c r="BV16" s="27">
        <v>51.9</v>
      </c>
      <c r="BW16" s="27">
        <v>52</v>
      </c>
      <c r="BX16" s="27">
        <v>52.300000000000004</v>
      </c>
      <c r="BY16" s="21">
        <v>51.9</v>
      </c>
      <c r="BZ16" s="21">
        <v>51.7</v>
      </c>
      <c r="CA16" s="39">
        <v>52</v>
      </c>
      <c r="CB16" s="27">
        <v>51.9</v>
      </c>
      <c r="CC16" s="27">
        <v>52.5</v>
      </c>
      <c r="CD16" s="27">
        <v>57.2</v>
      </c>
      <c r="CE16" s="27">
        <v>57.3</v>
      </c>
      <c r="CF16" s="27">
        <v>56.8</v>
      </c>
      <c r="CG16" s="27">
        <v>56.8</v>
      </c>
      <c r="CH16" s="27">
        <v>56.8</v>
      </c>
      <c r="CI16" s="27">
        <v>56.999999999999993</v>
      </c>
      <c r="CJ16" s="27">
        <v>56.9</v>
      </c>
      <c r="CK16" s="21">
        <v>57</v>
      </c>
      <c r="CL16" s="27">
        <v>50.9</v>
      </c>
      <c r="CM16" s="27">
        <v>50.6</v>
      </c>
      <c r="CN16" s="27">
        <v>52.8</v>
      </c>
      <c r="CO16" s="27">
        <v>52.1</v>
      </c>
      <c r="CP16" s="27">
        <v>52.6</v>
      </c>
      <c r="CQ16" s="27">
        <v>53</v>
      </c>
      <c r="CR16" s="27">
        <v>53.2</v>
      </c>
      <c r="CS16" s="27">
        <v>53.4</v>
      </c>
      <c r="CT16" s="27">
        <v>55.501178835618603</v>
      </c>
      <c r="CU16" s="27">
        <v>55.5</v>
      </c>
      <c r="CV16" s="21">
        <v>56</v>
      </c>
      <c r="CW16" s="39">
        <v>56.5</v>
      </c>
      <c r="CX16" s="47">
        <v>50.7</v>
      </c>
      <c r="CY16" s="27">
        <v>50.4</v>
      </c>
      <c r="CZ16" s="27">
        <v>50.8</v>
      </c>
      <c r="DA16" s="27">
        <v>51.3</v>
      </c>
      <c r="DB16" s="27">
        <v>50.8</v>
      </c>
      <c r="DC16" s="27">
        <v>51.8</v>
      </c>
      <c r="DD16" s="27">
        <v>52</v>
      </c>
      <c r="DE16" s="27">
        <v>53.3</v>
      </c>
      <c r="DF16" s="27">
        <v>53.6</v>
      </c>
      <c r="DG16" s="27">
        <v>53.6</v>
      </c>
      <c r="DH16" s="27">
        <v>53.4</v>
      </c>
      <c r="DI16" s="27">
        <v>55.1</v>
      </c>
      <c r="DJ16" s="27">
        <v>49.8</v>
      </c>
      <c r="DK16" s="27">
        <v>50.6</v>
      </c>
      <c r="DL16" s="27">
        <v>51</v>
      </c>
      <c r="DM16" s="27">
        <v>50.6</v>
      </c>
      <c r="DN16" s="27">
        <v>51.4</v>
      </c>
      <c r="DO16" s="27">
        <v>51.7</v>
      </c>
      <c r="DP16" s="27">
        <v>50.7</v>
      </c>
      <c r="DQ16" s="27">
        <v>50.9</v>
      </c>
      <c r="DR16" s="27">
        <v>51.3</v>
      </c>
      <c r="DS16" s="61">
        <v>51.6</v>
      </c>
    </row>
    <row r="17" spans="2:123" ht="15" customHeight="1">
      <c r="B17" s="5" t="s">
        <v>39</v>
      </c>
    </row>
    <row r="18" spans="2:123" ht="15" customHeight="1">
      <c r="B18" s="63" t="s">
        <v>23</v>
      </c>
      <c r="C18" s="63"/>
      <c r="L18" s="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2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</row>
    <row r="20" spans="2:123"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</sheetData>
  <mergeCells count="2">
    <mergeCell ref="B18:C18"/>
    <mergeCell ref="B3:DQ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Stojkovic</cp:lastModifiedBy>
  <cp:lastPrinted>2014-04-22T09:49:56Z</cp:lastPrinted>
  <dcterms:created xsi:type="dcterms:W3CDTF">2007-12-05T09:34:44Z</dcterms:created>
  <dcterms:modified xsi:type="dcterms:W3CDTF">2023-11-30T08:04:05Z</dcterms:modified>
</cp:coreProperties>
</file>