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5'!$B$3:$EM$18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M13" i="1" l="1"/>
  <c r="EM9" i="1"/>
  <c r="EM15" i="1" l="1"/>
  <c r="EL13" i="1"/>
  <c r="EL9" i="1"/>
  <c r="EL15" i="1" l="1"/>
  <c r="EK13" i="1"/>
  <c r="EK9" i="1"/>
  <c r="EK15" i="1" l="1"/>
  <c r="EJ13" i="1"/>
  <c r="EJ9" i="1"/>
  <c r="EJ15" i="1" l="1"/>
  <c r="EI13" i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<sst xmlns="http://schemas.openxmlformats.org/spreadsheetml/2006/main" count="155" uniqueCount="153">
  <si>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</si>
  <si>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</si>
  <si>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</si>
  <si>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</si>
  <si>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</si>
  <si>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</si>
  <si>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</si>
  <si>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</si>
  <si>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</si>
  <si>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</si>
  <si>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</si>
  <si>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</si>
  <si>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</si>
  <si>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</si>
  <si>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</si>
  <si>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</si>
  <si>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</si>
  <si>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</si>
  <si>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</si>
  <si>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</si>
  <si>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</si>
  <si>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</si>
  <si>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</si>
  <si>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</si>
  <si>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</si>
  <si>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</si>
  <si>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</si>
  <si>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</si>
  <si>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</si>
  <si>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</si>
  <si>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</si>
  <si>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</si>
  <si>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</si>
  <si>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</si>
  <si>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</si>
  <si>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</si>
  <si>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</si>
  <si>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</si>
  <si>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</si>
  <si>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</si>
  <si>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</si>
  <si>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</si>
  <si>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</si>
  <si>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</si>
  <si>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</si>
  <si>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</si>
  <si>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</si>
  <si>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</si>
  <si>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</si>
  <si>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</si>
  <si>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</si>
  <si>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</si>
  <si>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</si>
  <si>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</si>
  <si>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</si>
  <si>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</si>
  <si>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</si>
  <si>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</si>
  <si>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</si>
  <si>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</si>
  <si>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</si>
  <si>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</si>
  <si>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</si>
  <si>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</si>
  <si>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</si>
  <si>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</si>
  <si>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</si>
  <si>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</si>
  <si>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</si>
  <si>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</si>
  <si>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</si>
  <si>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</si>
  <si>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</si>
  <si>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</si>
  <si>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</si>
  <si>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</si>
  <si>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</si>
  <si>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</si>
  <si>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</si>
  <si>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</si>
  <si>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</si>
  <si>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</si>
  <si>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</si>
  <si>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</si>
  <si>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</si>
  <si>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</si>
  <si>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</si>
  <si>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</si>
  <si>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</si>
  <si>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</si>
  <si>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</si>
  <si>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</si>
  <si>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</si>
  <si>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</si>
  <si>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</si>
  <si>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</si>
  <si>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</si>
  <si>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</si>
  <si>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</si>
  <si>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</si>
  <si>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</si>
  <si>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</si>
  <si>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</si>
  <si>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</si>
  <si>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</si>
  <si>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</si>
  <si>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</si>
  <si>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</si>
  <si>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</si>
  <si>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</si>
  <si>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</si>
  <si>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</si>
  <si>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</si>
  <si>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</si>
  <si>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</si>
  <si>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</si>
  <si>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</si>
  <si>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</si>
  <si>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</si>
  <si>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</si>
  <si>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</si>
  <si>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</si>
  <si>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</si>
  <si>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</si>
  <si>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</si>
  <si>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</si>
  <si>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</si>
  <si>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</si>
  <si>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</si>
  <si>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</si>
  <si>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</si>
  <si>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</si>
  <si>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</si>
  <si>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</si>
  <si>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</si>
  <si>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</si>
  <si>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</si>
  <si>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</si>
  <si>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</si>
  <si>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</si>
  <si>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</si>
  <si>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</si>
  <si>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</si>
  <si>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</si>
  <si>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</si>
  <si>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</si>
  <si>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</si>
  <si>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</si>
  <si>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31.03.2025.</t>
  </si>
  <si>
    <t>30.04.2025.</t>
  </si>
  <si>
    <t>31.05.2025.</t>
  </si>
  <si>
    <t>30.06.2025.</t>
  </si>
  <si>
    <t>Јавни дуг Републике Србије у периоду од 2000. године до 30.6.2025.*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</si>
</sst>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M20"/>
  <sheetViews>
    <sheetView tabSelected="1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EM17" sqref="EM17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43" width="10.7109375" style="1" customWidth="1"/>
    <col min="144" max="16384" width="9.140625" style="1"/>
  </cols>
  <sheetData>
    <row r="3" spans="1:143">
      <c r="B3" s="60" t="s">
        <v>152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</row>
    <row r="4" spans="1:143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3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 t="s">
        <v>7</v>
      </c>
    </row>
    <row r="6" spans="1:143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44" t="s">
        <v>147</v>
      </c>
      <c r="EJ6" s="44" t="s">
        <v>148</v>
      </c>
      <c r="EK6" s="44" t="s">
        <v>149</v>
      </c>
      <c r="EL6" s="44" t="s">
        <v>150</v>
      </c>
      <c r="EM6" s="51" t="s">
        <v>151</v>
      </c>
    </row>
    <row r="7" spans="1:143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26">
        <v>10665.428145299997</v>
      </c>
      <c r="EJ7" s="26">
        <v>10895.010841550002</v>
      </c>
      <c r="EK7" s="26">
        <v>10905.90204687</v>
      </c>
      <c r="EL7" s="26">
        <v>11064.347314889999</v>
      </c>
      <c r="EM7" s="52">
        <v>11038.903365779996</v>
      </c>
    </row>
    <row r="8" spans="1:143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23">
        <v>26641.97474061</v>
      </c>
      <c r="EJ8" s="23">
        <v>26371.589271420002</v>
      </c>
      <c r="EK8" s="23">
        <v>26017.854225530002</v>
      </c>
      <c r="EL8" s="23">
        <v>25984.881780100008</v>
      </c>
      <c r="EM8" s="53">
        <v>25784.58365986</v>
      </c>
    </row>
    <row r="9" spans="1:143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24">
        <f t="shared" ref="EI9:EJ9" si="44">SUM(EI7:EI8)</f>
        <v>37307.402885909993</v>
      </c>
      <c r="EJ9" s="24">
        <f t="shared" si="44"/>
        <v>37266.600112970002</v>
      </c>
      <c r="EK9" s="24">
        <f t="shared" ref="EK9:EL9" si="45">SUM(EK7:EK8)</f>
        <v>36923.756272400002</v>
      </c>
      <c r="EL9" s="24">
        <f t="shared" si="45"/>
        <v>37049.229094990005</v>
      </c>
      <c r="EM9" s="54">
        <f t="shared" ref="EM9" si="46">SUM(EM7:EM8)</f>
        <v>36823.487025639995</v>
      </c>
    </row>
    <row r="10" spans="1:143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55"/>
    </row>
    <row r="11" spans="1:143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26">
        <v>431.13251092000002</v>
      </c>
      <c r="EJ11" s="26">
        <v>478.82434722000005</v>
      </c>
      <c r="EK11" s="26">
        <v>472.79754196000005</v>
      </c>
      <c r="EL11" s="26">
        <v>452.9116166</v>
      </c>
      <c r="EM11" s="52">
        <v>479.34597250999997</v>
      </c>
    </row>
    <row r="12" spans="1:143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26">
        <v>1315.1446670599998</v>
      </c>
      <c r="EJ12" s="26">
        <v>1310.7881969699997</v>
      </c>
      <c r="EK12" s="26">
        <v>1308.39889995</v>
      </c>
      <c r="EL12" s="26">
        <v>1267.12072339</v>
      </c>
      <c r="EM12" s="52">
        <v>1252.97569681</v>
      </c>
    </row>
    <row r="13" spans="1:143" ht="22.9" customHeight="1">
      <c r="A13" s="2"/>
      <c r="B13" s="11" t="s">
        <v>18</v>
      </c>
      <c r="C13" s="12">
        <f t="shared" ref="C13:P13" si="47">SUM(C11:C12)</f>
        <v>0</v>
      </c>
      <c r="D13" s="12">
        <f t="shared" si="47"/>
        <v>2.2214635502591888</v>
      </c>
      <c r="E13" s="12">
        <f t="shared" si="47"/>
        <v>147.24516375121414</v>
      </c>
      <c r="F13" s="12">
        <f t="shared" si="47"/>
        <v>219.95663740933105</v>
      </c>
      <c r="G13" s="12">
        <f t="shared" si="47"/>
        <v>344.36414417679208</v>
      </c>
      <c r="H13" s="12">
        <f t="shared" si="47"/>
        <v>663.11622418453305</v>
      </c>
      <c r="I13" s="12">
        <f t="shared" si="47"/>
        <v>769.46059077124403</v>
      </c>
      <c r="J13" s="12">
        <f t="shared" si="47"/>
        <v>846.22976342782897</v>
      </c>
      <c r="K13" s="12">
        <f t="shared" si="47"/>
        <v>928.65155012389653</v>
      </c>
      <c r="L13" s="12">
        <f t="shared" si="47"/>
        <v>1392.37</v>
      </c>
      <c r="M13" s="12">
        <f t="shared" si="47"/>
        <v>1712.4618159563624</v>
      </c>
      <c r="N13" s="24">
        <f t="shared" si="47"/>
        <v>2109.5955316639802</v>
      </c>
      <c r="O13" s="30">
        <f t="shared" si="47"/>
        <v>2600.364493720615</v>
      </c>
      <c r="P13" s="36">
        <f t="shared" si="47"/>
        <v>2841.810384301582</v>
      </c>
      <c r="Q13" s="24">
        <f t="shared" ref="Q13:V13" si="48">SUM(Q11:Q12)</f>
        <v>2544.8834088130052</v>
      </c>
      <c r="R13" s="12">
        <f t="shared" si="48"/>
        <v>2560.2170055929637</v>
      </c>
      <c r="S13" s="12">
        <f t="shared" si="48"/>
        <v>2547.908597187381</v>
      </c>
      <c r="T13" s="12">
        <f t="shared" si="48"/>
        <v>2551.6300938246768</v>
      </c>
      <c r="U13" s="12">
        <f t="shared" si="48"/>
        <v>2540.7076951946701</v>
      </c>
      <c r="V13" s="36">
        <f t="shared" si="48"/>
        <v>2553.5665878111313</v>
      </c>
      <c r="W13" s="24">
        <f t="shared" ref="W13:AB13" si="49">SUM(W11:W12)</f>
        <v>2560.502961372893</v>
      </c>
      <c r="X13" s="24">
        <f t="shared" si="49"/>
        <v>2535.3770451198811</v>
      </c>
      <c r="Y13" s="24">
        <f t="shared" si="49"/>
        <v>2512.5262119354702</v>
      </c>
      <c r="Z13" s="24">
        <f t="shared" si="49"/>
        <v>2491.4428575831926</v>
      </c>
      <c r="AA13" s="24">
        <f t="shared" si="49"/>
        <v>2436.5372162971089</v>
      </c>
      <c r="AB13" s="24">
        <f t="shared" si="49"/>
        <v>2443.8994924726521</v>
      </c>
      <c r="AC13" s="24">
        <f t="shared" ref="AC13:BI13" si="50">SUM(AC11:AC12)</f>
        <v>2397.1605445766659</v>
      </c>
      <c r="AD13" s="24">
        <f t="shared" si="50"/>
        <v>2377.0660804989648</v>
      </c>
      <c r="AE13" s="24">
        <f t="shared" si="50"/>
        <v>2350.1517973748973</v>
      </c>
      <c r="AF13" s="24">
        <f t="shared" si="50"/>
        <v>2291.4063908922608</v>
      </c>
      <c r="AG13" s="24">
        <f t="shared" si="50"/>
        <v>2280.643427519105</v>
      </c>
      <c r="AH13" s="24">
        <f t="shared" si="50"/>
        <v>2263.6501177255936</v>
      </c>
      <c r="AI13" s="24">
        <f t="shared" si="50"/>
        <v>2218.1</v>
      </c>
      <c r="AJ13" s="24">
        <f t="shared" si="50"/>
        <v>2174.7676873821947</v>
      </c>
      <c r="AK13" s="24">
        <f t="shared" si="50"/>
        <v>2134.1218199628229</v>
      </c>
      <c r="AL13" s="24">
        <f t="shared" si="50"/>
        <v>2091.1659593281811</v>
      </c>
      <c r="AM13" s="24">
        <f t="shared" si="50"/>
        <v>2210.4619038198048</v>
      </c>
      <c r="AN13" s="24">
        <f t="shared" si="50"/>
        <v>2196.4438271546219</v>
      </c>
      <c r="AO13" s="24">
        <f t="shared" si="50"/>
        <v>2144.3345224136451</v>
      </c>
      <c r="AP13" s="24">
        <f t="shared" si="50"/>
        <v>2084.7588828720627</v>
      </c>
      <c r="AQ13" s="24">
        <f t="shared" si="50"/>
        <v>2059.3000000000002</v>
      </c>
      <c r="AR13" s="24">
        <f t="shared" si="50"/>
        <v>2025.771958129103</v>
      </c>
      <c r="AS13" s="12">
        <f t="shared" si="50"/>
        <v>2023</v>
      </c>
      <c r="AT13" s="12">
        <f t="shared" si="50"/>
        <v>1986.6390430701713</v>
      </c>
      <c r="AU13" s="12">
        <f t="shared" si="50"/>
        <v>1924.1769503698426</v>
      </c>
      <c r="AV13" s="12">
        <f t="shared" si="50"/>
        <v>1897.3157942620473</v>
      </c>
      <c r="AW13" s="12">
        <f t="shared" si="50"/>
        <v>1870.6929405867743</v>
      </c>
      <c r="AX13" s="12">
        <f t="shared" si="50"/>
        <v>1844.2021387920245</v>
      </c>
      <c r="AY13" s="12">
        <f t="shared" si="50"/>
        <v>1822.5904285221136</v>
      </c>
      <c r="AZ13" s="12">
        <f t="shared" si="50"/>
        <v>1826.1999999999998</v>
      </c>
      <c r="BA13" s="12">
        <f t="shared" si="50"/>
        <v>1762.9302087318947</v>
      </c>
      <c r="BB13" s="12">
        <f t="shared" si="50"/>
        <v>1734.0040443763744</v>
      </c>
      <c r="BC13" s="12">
        <f t="shared" si="50"/>
        <v>1724.2147089122582</v>
      </c>
      <c r="BD13" s="12">
        <f t="shared" si="50"/>
        <v>1691.2999476109871</v>
      </c>
      <c r="BE13" s="12">
        <f t="shared" si="50"/>
        <v>1684.4376012329667</v>
      </c>
      <c r="BF13" s="12">
        <f t="shared" si="50"/>
        <v>1692.3691025063058</v>
      </c>
      <c r="BG13" s="12">
        <f t="shared" si="50"/>
        <v>1641.3465157437263</v>
      </c>
      <c r="BH13" s="12">
        <f t="shared" si="50"/>
        <v>1598.0850240097673</v>
      </c>
      <c r="BI13" s="12">
        <f t="shared" si="50"/>
        <v>1586.3564241320139</v>
      </c>
      <c r="BJ13" s="12">
        <f t="shared" ref="BJ13:BK13" si="51">SUM(BJ11:BJ12)</f>
        <v>1562.5798137005713</v>
      </c>
      <c r="BK13" s="12">
        <f t="shared" si="51"/>
        <v>1553.5037179026581</v>
      </c>
      <c r="BL13" s="12">
        <f t="shared" ref="BL13:BM13" si="52">SUM(BL11:BL12)</f>
        <v>1562.635761799364</v>
      </c>
      <c r="BM13" s="12">
        <f t="shared" si="52"/>
        <v>1524.0632399253257</v>
      </c>
      <c r="BN13" s="24">
        <f t="shared" ref="BN13:BO13" si="53">SUM(BN11:BN12)</f>
        <v>1508.9862596014405</v>
      </c>
      <c r="BO13" s="12">
        <f t="shared" si="53"/>
        <v>1498.1242922498254</v>
      </c>
      <c r="BP13" s="12">
        <f t="shared" ref="BP13:BR13" si="54">SUM(BP11:BP12)</f>
        <v>1504.1943015550905</v>
      </c>
      <c r="BQ13" s="12">
        <f t="shared" si="54"/>
        <v>1512.8676212289217</v>
      </c>
      <c r="BR13" s="12">
        <f t="shared" si="54"/>
        <v>1580.3195983889273</v>
      </c>
      <c r="BS13" s="12">
        <f t="shared" ref="BS13:BT13" si="55">SUM(BS11:BS12)</f>
        <v>1527.3054022116287</v>
      </c>
      <c r="BT13" s="12">
        <f t="shared" si="55"/>
        <v>1512.5302478667754</v>
      </c>
      <c r="BU13" s="12">
        <f t="shared" ref="BU13:BV13" si="56">SUM(BU11:BU12)</f>
        <v>1503.6340369945738</v>
      </c>
      <c r="BV13" s="24">
        <f t="shared" si="56"/>
        <v>1498.6321496101868</v>
      </c>
      <c r="BW13" s="24">
        <f t="shared" ref="BW13:BX13" si="57">SUM(BW11:BW12)</f>
        <v>1496.5588710467039</v>
      </c>
      <c r="BX13" s="24">
        <f t="shared" si="57"/>
        <v>1492.6834059082785</v>
      </c>
      <c r="BY13" s="12">
        <f t="shared" ref="BY13:BZ13" si="58">SUM(BY11:BY12)</f>
        <v>1488.2248912093935</v>
      </c>
      <c r="BZ13" s="12">
        <f t="shared" si="58"/>
        <v>1479.2060383371249</v>
      </c>
      <c r="CA13" s="36">
        <f t="shared" ref="CA13:CB13" si="59">SUM(CA11:CA12)</f>
        <v>1464.3127625660957</v>
      </c>
      <c r="CB13" s="24">
        <f t="shared" si="59"/>
        <v>1471.7766448299999</v>
      </c>
      <c r="CC13" s="24">
        <f t="shared" ref="CC13:CD13" si="60">SUM(CC11:CC12)</f>
        <v>1467.7663735900003</v>
      </c>
      <c r="CD13" s="24">
        <f t="shared" si="60"/>
        <v>1464.2485300199999</v>
      </c>
      <c r="CE13" s="24">
        <f t="shared" ref="CE13:CF13" si="61">SUM(CE11:CE12)</f>
        <v>1438.1084944500001</v>
      </c>
      <c r="CF13" s="24">
        <f t="shared" si="61"/>
        <v>1442.3479061100002</v>
      </c>
      <c r="CG13" s="24">
        <f t="shared" ref="CG13:CH13" si="62">SUM(CG11:CG12)</f>
        <v>1414.6968578700003</v>
      </c>
      <c r="CH13" s="24">
        <f t="shared" si="62"/>
        <v>1409.3809682300002</v>
      </c>
      <c r="CI13" s="24">
        <f t="shared" ref="CI13:CJ13" si="63">SUM(CI11:CI12)</f>
        <v>1418.9934606200002</v>
      </c>
      <c r="CJ13" s="24">
        <f t="shared" si="63"/>
        <v>1406.2235934500002</v>
      </c>
      <c r="CK13" s="12">
        <f t="shared" ref="CK13:CL13" si="64">SUM(CK11:CK12)</f>
        <v>1423.1535516599999</v>
      </c>
      <c r="CL13" s="24">
        <f t="shared" si="64"/>
        <v>1431.84007264</v>
      </c>
      <c r="CM13" s="24">
        <f t="shared" ref="CM13:CN13" si="65">SUM(CM11:CM12)</f>
        <v>1408.6393221300002</v>
      </c>
      <c r="CN13" s="24">
        <f t="shared" si="65"/>
        <v>1400.5803500900001</v>
      </c>
      <c r="CO13" s="24">
        <f t="shared" ref="CO13:CP13" si="66">SUM(CO11:CO12)</f>
        <v>1402.1485621900001</v>
      </c>
      <c r="CP13" s="24">
        <f t="shared" si="66"/>
        <v>1390.20907063</v>
      </c>
      <c r="CQ13" s="24">
        <f t="shared" ref="CQ13:CR13" si="67">SUM(CQ11:CQ12)</f>
        <v>1400.6044865199999</v>
      </c>
      <c r="CR13" s="24">
        <f t="shared" si="67"/>
        <v>1420.4261008799999</v>
      </c>
      <c r="CS13" s="24">
        <f t="shared" ref="CS13:CT13" si="68">SUM(CS11:CS12)</f>
        <v>1394.2529190199998</v>
      </c>
      <c r="CT13" s="24">
        <f t="shared" si="68"/>
        <v>1383.5463439800001</v>
      </c>
      <c r="CU13" s="24">
        <f t="shared" ref="CU13:CV13" si="69">SUM(CU11:CU12)</f>
        <v>1418.96680416</v>
      </c>
      <c r="CV13" s="12">
        <f t="shared" si="69"/>
        <v>1411.3313832099998</v>
      </c>
      <c r="CW13" s="36">
        <f t="shared" ref="CW13:CX13" si="70">SUM(CW11:CW12)</f>
        <v>1382.1713615200001</v>
      </c>
      <c r="CX13" s="12">
        <f t="shared" si="70"/>
        <v>1394.78340667</v>
      </c>
      <c r="CY13" s="24">
        <f t="shared" ref="CY13:CZ13" si="71">SUM(CY11:CY12)</f>
        <v>1442.7085135500001</v>
      </c>
      <c r="CZ13" s="24">
        <f t="shared" si="71"/>
        <v>1630.3794550799998</v>
      </c>
      <c r="DA13" s="24">
        <f t="shared" ref="DA13:DB13" si="72">SUM(DA11:DA12)</f>
        <v>1640.9235343799999</v>
      </c>
      <c r="DB13" s="24">
        <f t="shared" si="72"/>
        <v>1707.1709788100002</v>
      </c>
      <c r="DC13" s="24">
        <f t="shared" ref="DC13:DD13" si="73">SUM(DC11:DC12)</f>
        <v>1672.9275323599998</v>
      </c>
      <c r="DD13" s="24">
        <f t="shared" si="73"/>
        <v>1687.71044317</v>
      </c>
      <c r="DE13" s="24">
        <f t="shared" ref="DE13:DF13" si="74">SUM(DE11:DE12)</f>
        <v>1654.6638714599999</v>
      </c>
      <c r="DF13" s="24">
        <f t="shared" si="74"/>
        <v>1606.9645100299999</v>
      </c>
      <c r="DG13" s="24">
        <f t="shared" ref="DG13:DH13" si="75">SUM(DG11:DG12)</f>
        <v>1587.7620410099994</v>
      </c>
      <c r="DH13" s="24">
        <f t="shared" si="75"/>
        <v>1579.5521197399999</v>
      </c>
      <c r="DI13" s="24">
        <f t="shared" ref="DI13:DJ13" si="76">SUM(DI11:DI12)</f>
        <v>1545.94301468</v>
      </c>
      <c r="DJ13" s="24">
        <f t="shared" si="76"/>
        <v>1562.21406078</v>
      </c>
      <c r="DK13" s="24">
        <f t="shared" ref="DK13:DL13" si="77">SUM(DK11:DK12)</f>
        <v>1664.1490397600001</v>
      </c>
      <c r="DL13" s="24">
        <f t="shared" si="77"/>
        <v>1634.6802580100002</v>
      </c>
      <c r="DM13" s="24">
        <f t="shared" ref="DM13:DN13" si="78">SUM(DM11:DM12)</f>
        <v>1624.3829213899999</v>
      </c>
      <c r="DN13" s="24">
        <f t="shared" si="78"/>
        <v>1814.0303315299998</v>
      </c>
      <c r="DO13" s="24">
        <f t="shared" ref="DO13:DP13" si="79">SUM(DO11:DO12)</f>
        <v>1756.4590939099999</v>
      </c>
      <c r="DP13" s="24">
        <f t="shared" si="79"/>
        <v>1851.26751767</v>
      </c>
      <c r="DQ13" s="24">
        <f t="shared" ref="DQ13:DR13" si="80">SUM(DQ11:DQ12)</f>
        <v>1829.4191451899999</v>
      </c>
      <c r="DR13" s="24">
        <f t="shared" si="80"/>
        <v>1847.5506944899998</v>
      </c>
      <c r="DS13" s="24">
        <f t="shared" ref="DS13:DT13" si="81">SUM(DS11:DS12)</f>
        <v>1894.89319978</v>
      </c>
      <c r="DT13" s="24">
        <f t="shared" si="81"/>
        <v>1861.2989180500001</v>
      </c>
      <c r="DU13" s="24">
        <f t="shared" ref="DU13:DV13" si="82">SUM(DU11:DU12)</f>
        <v>1816.0804274400002</v>
      </c>
      <c r="DV13" s="24">
        <f t="shared" si="82"/>
        <v>1866.8609817500001</v>
      </c>
      <c r="DW13" s="24">
        <f t="shared" ref="DW13:DX13" si="83">SUM(DW11:DW12)</f>
        <v>1844.5800644999999</v>
      </c>
      <c r="DX13" s="24">
        <f t="shared" si="83"/>
        <v>1809.8056072400002</v>
      </c>
      <c r="DY13" s="24">
        <f t="shared" ref="DY13:DZ13" si="84">SUM(DY11:DY12)</f>
        <v>1805.2942622799999</v>
      </c>
      <c r="DZ13" s="24">
        <f t="shared" si="84"/>
        <v>1818.9855401600003</v>
      </c>
      <c r="EA13" s="24">
        <f t="shared" ref="EA13:EB13" si="85">SUM(EA11:EA12)</f>
        <v>1779.5101724100002</v>
      </c>
      <c r="EB13" s="24">
        <f t="shared" si="85"/>
        <v>1824.4155106500002</v>
      </c>
      <c r="EC13" s="24">
        <f t="shared" ref="EC13:ED13" si="86">SUM(EC11:EC12)</f>
        <v>1757.8034594300002</v>
      </c>
      <c r="ED13" s="24">
        <f t="shared" si="86"/>
        <v>1796.5557286799999</v>
      </c>
      <c r="EE13" s="24">
        <f t="shared" ref="EE13:EF13" si="87">SUM(EE11:EE12)</f>
        <v>1800.0671179600001</v>
      </c>
      <c r="EF13" s="24">
        <f t="shared" si="87"/>
        <v>1818.5952417999999</v>
      </c>
      <c r="EG13" s="24">
        <f t="shared" ref="EG13:EH13" si="88">SUM(EG11:EG12)</f>
        <v>1832.0452649999997</v>
      </c>
      <c r="EH13" s="24">
        <f t="shared" si="88"/>
        <v>1824.8683285299999</v>
      </c>
      <c r="EI13" s="24">
        <f t="shared" ref="EI13:EJ13" si="89">SUM(EI11:EI12)</f>
        <v>1746.2771779799998</v>
      </c>
      <c r="EJ13" s="24">
        <f t="shared" si="89"/>
        <v>1789.6125441899999</v>
      </c>
      <c r="EK13" s="24">
        <f t="shared" ref="EK13:EL13" si="90">SUM(EK11:EK12)</f>
        <v>1781.19644191</v>
      </c>
      <c r="EL13" s="24">
        <f t="shared" si="90"/>
        <v>1720.0323399899999</v>
      </c>
      <c r="EM13" s="54">
        <f t="shared" ref="EM13" si="91">SUM(EM11:EM12)</f>
        <v>1732.32166932</v>
      </c>
    </row>
    <row r="14" spans="1:143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55"/>
    </row>
    <row r="15" spans="1:143" ht="22.9" customHeight="1" thickBot="1">
      <c r="A15" s="2"/>
      <c r="B15" s="20" t="s">
        <v>10</v>
      </c>
      <c r="C15" s="21">
        <f t="shared" ref="C15:P15" si="92">+C9+C13</f>
        <v>14167.064808110001</v>
      </c>
      <c r="D15" s="21">
        <f t="shared" si="92"/>
        <v>13433.874444910565</v>
      </c>
      <c r="E15" s="21">
        <f t="shared" si="92"/>
        <v>11529.27035425033</v>
      </c>
      <c r="F15" s="21">
        <f t="shared" si="92"/>
        <v>11023.155401220185</v>
      </c>
      <c r="G15" s="21">
        <f t="shared" si="92"/>
        <v>9675.7675512563474</v>
      </c>
      <c r="H15" s="21">
        <f t="shared" si="92"/>
        <v>10282.674479614821</v>
      </c>
      <c r="I15" s="21">
        <f t="shared" si="92"/>
        <v>9352.0487748781652</v>
      </c>
      <c r="J15" s="21">
        <f t="shared" si="92"/>
        <v>8875.3465250357294</v>
      </c>
      <c r="K15" s="21">
        <f t="shared" si="92"/>
        <v>8781.3836943636743</v>
      </c>
      <c r="L15" s="21">
        <f t="shared" si="92"/>
        <v>9851.1853280157047</v>
      </c>
      <c r="M15" s="21">
        <f t="shared" si="92"/>
        <v>12156.945151389409</v>
      </c>
      <c r="N15" s="27">
        <f t="shared" si="92"/>
        <v>14788.760166927073</v>
      </c>
      <c r="O15" s="33">
        <f t="shared" si="92"/>
        <v>17717.030849124178</v>
      </c>
      <c r="P15" s="39">
        <f t="shared" si="92"/>
        <v>20141.304722573917</v>
      </c>
      <c r="Q15" s="27">
        <f t="shared" ref="Q15:V15" si="93">+Q9+Q13</f>
        <v>22761.5532280027</v>
      </c>
      <c r="R15" s="21">
        <f t="shared" si="93"/>
        <v>23218.746042516777</v>
      </c>
      <c r="S15" s="21">
        <f t="shared" si="93"/>
        <v>23737.512839792398</v>
      </c>
      <c r="T15" s="21">
        <f t="shared" si="93"/>
        <v>24192.793274615091</v>
      </c>
      <c r="U15" s="21">
        <f t="shared" si="93"/>
        <v>24030.018426538918</v>
      </c>
      <c r="V15" s="39">
        <f t="shared" si="93"/>
        <v>24090.537699007313</v>
      </c>
      <c r="W15" s="27">
        <f t="shared" ref="W15:AB15" si="94">+W9+W13</f>
        <v>23775.455664870766</v>
      </c>
      <c r="X15" s="27">
        <f t="shared" si="94"/>
        <v>24026.8846222623</v>
      </c>
      <c r="Y15" s="27">
        <f t="shared" si="94"/>
        <v>23837.448839833745</v>
      </c>
      <c r="Z15" s="27">
        <f t="shared" si="94"/>
        <v>24063.326992050832</v>
      </c>
      <c r="AA15" s="27">
        <f t="shared" si="94"/>
        <v>24326.216707982545</v>
      </c>
      <c r="AB15" s="27">
        <f t="shared" si="94"/>
        <v>24694.523838180583</v>
      </c>
      <c r="AC15" s="27">
        <f t="shared" ref="AC15:AU15" si="95">+AC9+AC13</f>
        <v>24818.598736257343</v>
      </c>
      <c r="AD15" s="27">
        <f t="shared" si="95"/>
        <v>24821.223374931473</v>
      </c>
      <c r="AE15" s="27">
        <f t="shared" si="95"/>
        <v>24856.502984123414</v>
      </c>
      <c r="AF15" s="27">
        <f t="shared" si="95"/>
        <v>24441.146506855246</v>
      </c>
      <c r="AG15" s="27">
        <f t="shared" si="95"/>
        <v>24259.53068241246</v>
      </c>
      <c r="AH15" s="27">
        <f t="shared" si="95"/>
        <v>24291.036891903139</v>
      </c>
      <c r="AI15" s="27">
        <f t="shared" si="95"/>
        <v>24181.8</v>
      </c>
      <c r="AJ15" s="27">
        <f t="shared" si="95"/>
        <v>24382.36770937005</v>
      </c>
      <c r="AK15" s="27">
        <f t="shared" si="95"/>
        <v>24271.64342127151</v>
      </c>
      <c r="AL15" s="27">
        <f t="shared" si="95"/>
        <v>24138.193491898859</v>
      </c>
      <c r="AM15" s="27">
        <f t="shared" si="95"/>
        <v>24591.567162755113</v>
      </c>
      <c r="AN15" s="27">
        <f t="shared" si="95"/>
        <v>24708.277430317958</v>
      </c>
      <c r="AO15" s="27">
        <f t="shared" si="95"/>
        <v>24820.234378920606</v>
      </c>
      <c r="AP15" s="27">
        <f t="shared" si="95"/>
        <v>24504.023870125973</v>
      </c>
      <c r="AQ15" s="27">
        <f t="shared" si="95"/>
        <v>24548.899999999998</v>
      </c>
      <c r="AR15" s="27">
        <f t="shared" si="95"/>
        <v>24547.744207607655</v>
      </c>
      <c r="AS15" s="21">
        <f t="shared" si="95"/>
        <v>24157.200000000001</v>
      </c>
      <c r="AT15" s="21">
        <f t="shared" si="95"/>
        <v>24058.885674653149</v>
      </c>
      <c r="AU15" s="21">
        <f t="shared" si="95"/>
        <v>23895.010309929214</v>
      </c>
      <c r="AV15" s="21">
        <f t="shared" ref="AV15:BA15" si="96">+AV9+AV13</f>
        <v>23818.963943785377</v>
      </c>
      <c r="AW15" s="21">
        <f t="shared" si="96"/>
        <v>23825.483297110495</v>
      </c>
      <c r="AX15" s="21">
        <f t="shared" si="96"/>
        <v>24107.924882595344</v>
      </c>
      <c r="AY15" s="21">
        <f t="shared" si="96"/>
        <v>24300.450571757545</v>
      </c>
      <c r="AZ15" s="21">
        <f t="shared" si="96"/>
        <v>23446.000000000004</v>
      </c>
      <c r="BA15" s="21">
        <f t="shared" si="96"/>
        <v>23221.519487763762</v>
      </c>
      <c r="BB15" s="21">
        <f t="shared" ref="BB15:BI15" si="97">+BB9+BB13</f>
        <v>22912.607444737816</v>
      </c>
      <c r="BC15" s="21">
        <f t="shared" si="97"/>
        <v>23335.663040916981</v>
      </c>
      <c r="BD15" s="21">
        <f t="shared" si="97"/>
        <v>23720.597100696123</v>
      </c>
      <c r="BE15" s="21">
        <f t="shared" si="97"/>
        <v>23601.214389049361</v>
      </c>
      <c r="BF15" s="21">
        <f t="shared" si="97"/>
        <v>24125.948840154149</v>
      </c>
      <c r="BG15" s="21">
        <f t="shared" si="97"/>
        <v>24038.380459386492</v>
      </c>
      <c r="BH15" s="21">
        <f t="shared" si="97"/>
        <v>24009.17352309707</v>
      </c>
      <c r="BI15" s="21">
        <f t="shared" si="97"/>
        <v>23977.251914378619</v>
      </c>
      <c r="BJ15" s="21">
        <f t="shared" ref="BJ15:BK15" si="98">+BJ9+BJ13</f>
        <v>23958.768105708805</v>
      </c>
      <c r="BK15" s="21">
        <f t="shared" si="98"/>
        <v>24294.108101033919</v>
      </c>
      <c r="BL15" s="21">
        <f t="shared" ref="BL15:BM15" si="99">+BL9+BL13</f>
        <v>24113.017203748772</v>
      </c>
      <c r="BM15" s="21">
        <f t="shared" si="99"/>
        <v>23014.602571640222</v>
      </c>
      <c r="BN15" s="27">
        <f t="shared" ref="BN15:BO15" si="100">+BN9+BN13</f>
        <v>23178.016529983051</v>
      </c>
      <c r="BO15" s="21">
        <f t="shared" si="100"/>
        <v>23152.636661240369</v>
      </c>
      <c r="BP15" s="21">
        <f t="shared" ref="BP15:BR15" si="101">+BP9+BP13</f>
        <v>23396.978081946039</v>
      </c>
      <c r="BQ15" s="21">
        <f t="shared" si="101"/>
        <v>23424.875680725811</v>
      </c>
      <c r="BR15" s="21">
        <f t="shared" si="101"/>
        <v>23744.973876490676</v>
      </c>
      <c r="BS15" s="21">
        <f t="shared" ref="BS15:BX15" si="102">+BS9+BS13</f>
        <v>23555.610723671121</v>
      </c>
      <c r="BT15" s="21">
        <f t="shared" si="102"/>
        <v>23848.920335706312</v>
      </c>
      <c r="BU15" s="21">
        <f t="shared" si="102"/>
        <v>23832.899108287063</v>
      </c>
      <c r="BV15" s="27">
        <f t="shared" si="102"/>
        <v>23947.684849543184</v>
      </c>
      <c r="BW15" s="27">
        <f t="shared" si="102"/>
        <v>23978.755529370719</v>
      </c>
      <c r="BX15" s="27">
        <f t="shared" si="102"/>
        <v>24120.254501348853</v>
      </c>
      <c r="BY15" s="21">
        <f t="shared" ref="BY15:BZ15" si="103">+BY9+BY13</f>
        <v>23943.960881201769</v>
      </c>
      <c r="BZ15" s="21">
        <f t="shared" si="103"/>
        <v>24208.688574888129</v>
      </c>
      <c r="CA15" s="39">
        <f t="shared" ref="CA15:CB15" si="104">+CA9+CA13</f>
        <v>24363.050461329316</v>
      </c>
      <c r="CB15" s="27">
        <f t="shared" si="104"/>
        <v>24308.433053869998</v>
      </c>
      <c r="CC15" s="27">
        <f t="shared" ref="CC15:CD15" si="105">+CC9+CC13</f>
        <v>24554.42405822</v>
      </c>
      <c r="CD15" s="27">
        <f t="shared" si="105"/>
        <v>26790.538618420003</v>
      </c>
      <c r="CE15" s="27">
        <f t="shared" ref="CE15:CF15" si="106">+CE9+CE13</f>
        <v>26826.994393910001</v>
      </c>
      <c r="CF15" s="27">
        <f t="shared" si="106"/>
        <v>26579.860795269997</v>
      </c>
      <c r="CG15" s="27">
        <f t="shared" ref="CG15:CH15" si="107">+CG9+CG13</f>
        <v>26608.67625</v>
      </c>
      <c r="CH15" s="27">
        <f t="shared" si="107"/>
        <v>26604.703055710004</v>
      </c>
      <c r="CI15" s="27">
        <f t="shared" ref="CI15:CJ15" si="108">+CI9+CI13</f>
        <v>26686.71675516</v>
      </c>
      <c r="CJ15" s="27">
        <f t="shared" si="108"/>
        <v>26654.364943559995</v>
      </c>
      <c r="CK15" s="21">
        <f t="shared" ref="CK15:CL15" si="109">+CK9+CK13</f>
        <v>26669.329948580002</v>
      </c>
      <c r="CL15" s="27">
        <f t="shared" si="109"/>
        <v>27145.870980620002</v>
      </c>
      <c r="CM15" s="27">
        <f t="shared" ref="CM15:CN15" si="110">+CM9+CM13</f>
        <v>27001.99288274</v>
      </c>
      <c r="CN15" s="27">
        <f t="shared" si="110"/>
        <v>28142.170428680001</v>
      </c>
      <c r="CO15" s="27">
        <f t="shared" ref="CO15:CP15" si="111">+CO9+CO13</f>
        <v>27774.883175820003</v>
      </c>
      <c r="CP15" s="27">
        <f t="shared" si="111"/>
        <v>28078.293321830002</v>
      </c>
      <c r="CQ15" s="27">
        <f t="shared" ref="CQ15:CR15" si="112">+CQ9+CQ13</f>
        <v>28260.957917239997</v>
      </c>
      <c r="CR15" s="27">
        <f t="shared" si="112"/>
        <v>28363.015205929998</v>
      </c>
      <c r="CS15" s="27">
        <f t="shared" ref="CS15:CT15" si="113">+CS9+CS13</f>
        <v>28478.118680840002</v>
      </c>
      <c r="CT15" s="27">
        <f t="shared" si="113"/>
        <v>29595.312738109998</v>
      </c>
      <c r="CU15" s="27">
        <f t="shared" ref="CU15:CV15" si="114">+CU9+CU13</f>
        <v>29616.990040720004</v>
      </c>
      <c r="CV15" s="21">
        <f t="shared" si="114"/>
        <v>29898.861514169996</v>
      </c>
      <c r="CW15" s="39">
        <f t="shared" ref="CW15:CX15" si="115">+CW9+CW13</f>
        <v>30134.182899150001</v>
      </c>
      <c r="CX15" s="21">
        <f t="shared" si="115"/>
        <v>30577.78506509</v>
      </c>
      <c r="CY15" s="27">
        <f t="shared" ref="CY15:CZ15" si="116">+CY9+CY13</f>
        <v>30423.712202739996</v>
      </c>
      <c r="CZ15" s="27">
        <f t="shared" si="116"/>
        <v>30596.811707380002</v>
      </c>
      <c r="DA15" s="27">
        <f t="shared" ref="DA15:DB15" si="117">+DA9+DA13</f>
        <v>30968.564527340004</v>
      </c>
      <c r="DB15" s="27">
        <f t="shared" si="117"/>
        <v>30709.245117880004</v>
      </c>
      <c r="DC15" s="27">
        <f t="shared" ref="DC15:DD15" si="118">+DC9+DC13</f>
        <v>31314.511433400003</v>
      </c>
      <c r="DD15" s="27">
        <f t="shared" si="118"/>
        <v>31459.304089880003</v>
      </c>
      <c r="DE15" s="27">
        <f t="shared" ref="DE15:DF15" si="119">+DE9+DE13</f>
        <v>32244.793518999999</v>
      </c>
      <c r="DF15" s="27">
        <f t="shared" si="119"/>
        <v>32419.542841390004</v>
      </c>
      <c r="DG15" s="27">
        <f t="shared" ref="DG15:DH15" si="120">+DG9+DG13</f>
        <v>32410.237096389999</v>
      </c>
      <c r="DH15" s="27">
        <f t="shared" si="120"/>
        <v>32286.357732839999</v>
      </c>
      <c r="DI15" s="27">
        <f t="shared" ref="DI15:DJ15" si="121">+DI9+DI13</f>
        <v>33326.050803960003</v>
      </c>
      <c r="DJ15" s="27">
        <f t="shared" si="121"/>
        <v>34351.396966960005</v>
      </c>
      <c r="DK15" s="27">
        <f t="shared" ref="DK15:DL15" si="122">+DK9+DK13</f>
        <v>34941.768188959999</v>
      </c>
      <c r="DL15" s="27">
        <f t="shared" si="122"/>
        <v>35252.228336449996</v>
      </c>
      <c r="DM15" s="27">
        <f t="shared" ref="DM15:DN15" si="123">+DM9+DM13</f>
        <v>34939.488194019999</v>
      </c>
      <c r="DN15" s="27">
        <f t="shared" si="123"/>
        <v>35521.746118120005</v>
      </c>
      <c r="DO15" s="27">
        <f t="shared" ref="DO15:DP15" si="124">+DO9+DO13</f>
        <v>35744.834036710003</v>
      </c>
      <c r="DP15" s="27">
        <f t="shared" si="124"/>
        <v>35070.317467709996</v>
      </c>
      <c r="DQ15" s="27">
        <f t="shared" ref="DQ15:DR15" si="125">+DQ9+DQ13</f>
        <v>35206.700518379999</v>
      </c>
      <c r="DR15" s="27">
        <f t="shared" si="125"/>
        <v>35461.071791519993</v>
      </c>
      <c r="DS15" s="27">
        <f t="shared" ref="DS15:DT15" si="126">+DS9+DS13</f>
        <v>35715.990246840003</v>
      </c>
      <c r="DT15" s="27">
        <f t="shared" si="126"/>
        <v>35624.195206690005</v>
      </c>
      <c r="DU15" s="27">
        <f t="shared" ref="DU15:DV15" si="127">+DU9+DU13</f>
        <v>36152.713250240005</v>
      </c>
      <c r="DV15" s="27">
        <f t="shared" si="127"/>
        <v>36199.634283800013</v>
      </c>
      <c r="DW15" s="27">
        <f t="shared" ref="DW15:DX15" si="128">+DW9+DW13</f>
        <v>36424.095510920008</v>
      </c>
      <c r="DX15" s="27">
        <f t="shared" si="128"/>
        <v>36342.345030260003</v>
      </c>
      <c r="DY15" s="27">
        <f t="shared" ref="DY15:DZ15" si="129">+DY9+DY13</f>
        <v>36304.348254960001</v>
      </c>
      <c r="DZ15" s="27">
        <f t="shared" si="129"/>
        <v>36354.777781670004</v>
      </c>
      <c r="EA15" s="27">
        <f t="shared" ref="EA15:EB15" si="130">+EA9+EA13</f>
        <v>38184.427306580008</v>
      </c>
      <c r="EB15" s="27">
        <f t="shared" si="130"/>
        <v>38222.675867419995</v>
      </c>
      <c r="EC15" s="27">
        <f t="shared" ref="EC15:ED15" si="131">+EC9+EC13</f>
        <v>38067.295241140004</v>
      </c>
      <c r="ED15" s="27">
        <f t="shared" si="131"/>
        <v>38152.237515280009</v>
      </c>
      <c r="EE15" s="27">
        <f t="shared" ref="EE15:EF15" si="132">+EE9+EE13</f>
        <v>38136.967326360005</v>
      </c>
      <c r="EF15" s="27">
        <f t="shared" si="132"/>
        <v>38392.537103660005</v>
      </c>
      <c r="EG15" s="27">
        <f t="shared" ref="EG15:EH15" si="133">+EG9+EG13</f>
        <v>38874.627214429995</v>
      </c>
      <c r="EH15" s="27">
        <f t="shared" si="133"/>
        <v>39015.387731379997</v>
      </c>
      <c r="EI15" s="27">
        <f t="shared" ref="EI15:EJ15" si="134">+EI9+EI13</f>
        <v>39053.680063889995</v>
      </c>
      <c r="EJ15" s="27">
        <f t="shared" si="134"/>
        <v>39056.212657160002</v>
      </c>
      <c r="EK15" s="27">
        <f t="shared" ref="EK15:EL15" si="135">+EK9+EK13</f>
        <v>38704.952714309999</v>
      </c>
      <c r="EL15" s="27">
        <f t="shared" si="135"/>
        <v>38769.261434980006</v>
      </c>
      <c r="EM15" s="56">
        <f t="shared" ref="EM15" si="136">+EM9+EM13</f>
        <v>38555.808694959997</v>
      </c>
    </row>
    <row r="16" spans="1:143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7">
        <v>44.00794125079431</v>
      </c>
      <c r="DW16" s="57">
        <v>44.281310320690338</v>
      </c>
      <c r="DX16" s="57">
        <v>44.168577371952004</v>
      </c>
      <c r="DY16" s="57">
        <v>44.111173649323021</v>
      </c>
      <c r="DZ16" s="57">
        <v>44.168600197446196</v>
      </c>
      <c r="EA16" s="57">
        <v>46.370702169777815</v>
      </c>
      <c r="EB16" s="57">
        <v>46.419649093663686</v>
      </c>
      <c r="EC16" s="57">
        <v>46.217873770137338</v>
      </c>
      <c r="ED16" s="57">
        <v>46.345465361981972</v>
      </c>
      <c r="EE16" s="57">
        <v>46.304204285995716</v>
      </c>
      <c r="EF16" s="57">
        <v>46.590008780425826</v>
      </c>
      <c r="EG16" s="57">
        <v>47.195119101197307</v>
      </c>
      <c r="EH16" s="57">
        <v>44.239833520870199</v>
      </c>
      <c r="EI16" s="57">
        <v>44.307489724005606</v>
      </c>
      <c r="EJ16" s="57">
        <v>44.320269899404224</v>
      </c>
      <c r="EK16" s="57">
        <v>43.912814951020103</v>
      </c>
      <c r="EL16" s="57">
        <v>43.994605409339599</v>
      </c>
      <c r="EM16" s="58">
        <v>43.738758647892602</v>
      </c>
    </row>
    <row r="17" spans="2:143" ht="15" customHeight="1">
      <c r="B17" s="5" t="s">
        <v>39</v>
      </c>
    </row>
    <row r="18" spans="2:143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</row>
    <row r="20" spans="2:143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M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2025-07-29T10:48:29Z</dcterms:modified>
</cp:coreProperties>
</file>