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31.12.2020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75" i="1" l="1"/>
  <c r="E137" i="1" l="1"/>
  <c r="E139" i="1"/>
  <c r="E140" i="1"/>
  <c r="E141" i="1"/>
  <c r="E142" i="1"/>
  <c r="E143" i="1"/>
  <c r="E144" i="1"/>
  <c r="E145" i="1"/>
  <c r="E146" i="1"/>
  <c r="E147" i="1"/>
  <c r="E148" i="1"/>
  <c r="E149" i="1"/>
  <c r="E134" i="1"/>
  <c r="E121" i="1"/>
  <c r="E122" i="1"/>
  <c r="E123" i="1"/>
  <c r="E124" i="1"/>
  <c r="E118" i="1"/>
  <c r="E119" i="1"/>
  <c r="D144" i="1"/>
  <c r="E136" i="1"/>
  <c r="E115" i="1"/>
  <c r="E173" i="1" l="1"/>
  <c r="E174" i="1"/>
  <c r="E176" i="1"/>
  <c r="E177" i="1"/>
  <c r="C175" i="1"/>
  <c r="E175" i="1" s="1"/>
  <c r="C144" i="1"/>
  <c r="C38" i="1"/>
  <c r="E57" i="1"/>
  <c r="E127" i="1" l="1"/>
  <c r="E128" i="1"/>
  <c r="E166" i="1" l="1"/>
  <c r="E167" i="1"/>
  <c r="E168" i="1"/>
  <c r="E169" i="1"/>
  <c r="E170" i="1"/>
  <c r="E171" i="1"/>
  <c r="E172" i="1"/>
  <c r="E130" i="1"/>
  <c r="E131" i="1"/>
  <c r="E17" i="1"/>
  <c r="E18" i="1"/>
  <c r="D27" i="1" l="1"/>
  <c r="D32" i="1" l="1"/>
  <c r="D38" i="1"/>
  <c r="D58" i="1"/>
  <c r="D117" i="1"/>
  <c r="D126" i="1"/>
  <c r="D129" i="1"/>
  <c r="D133" i="1"/>
  <c r="D138" i="1"/>
  <c r="D141" i="1"/>
  <c r="D148" i="1"/>
  <c r="D151" i="1"/>
  <c r="D165" i="1"/>
  <c r="C165" i="1"/>
  <c r="C141" i="1"/>
  <c r="C126" i="1"/>
  <c r="E126" i="1" s="1"/>
  <c r="C133" i="1"/>
  <c r="C109" i="1"/>
  <c r="E99" i="1"/>
  <c r="E88" i="1"/>
  <c r="E85" i="1"/>
  <c r="C58" i="1"/>
  <c r="C32" i="1"/>
  <c r="C27" i="1"/>
  <c r="C19" i="1"/>
  <c r="E35" i="1"/>
  <c r="E34" i="1"/>
  <c r="E163" i="1"/>
  <c r="E162" i="1"/>
  <c r="E161" i="1"/>
  <c r="E160" i="1"/>
  <c r="E159" i="1"/>
  <c r="D158" i="1"/>
  <c r="C158" i="1"/>
  <c r="E156" i="1"/>
  <c r="E155" i="1"/>
  <c r="E154" i="1"/>
  <c r="E153" i="1"/>
  <c r="E152" i="1"/>
  <c r="C151" i="1"/>
  <c r="C138" i="1"/>
  <c r="E135" i="1"/>
  <c r="E132" i="1"/>
  <c r="C129" i="1"/>
  <c r="E125" i="1"/>
  <c r="E120" i="1"/>
  <c r="C117" i="1"/>
  <c r="E116" i="1"/>
  <c r="E114" i="1"/>
  <c r="E113" i="1"/>
  <c r="E112" i="1"/>
  <c r="E111" i="1"/>
  <c r="E110" i="1"/>
  <c r="D109" i="1"/>
  <c r="E108" i="1"/>
  <c r="E107" i="1"/>
  <c r="D106" i="1"/>
  <c r="E106" i="1" s="1"/>
  <c r="E105" i="1"/>
  <c r="E104" i="1"/>
  <c r="D103" i="1"/>
  <c r="E103" i="1" s="1"/>
  <c r="E102" i="1"/>
  <c r="E101" i="1"/>
  <c r="E100" i="1"/>
  <c r="E98" i="1"/>
  <c r="E97" i="1"/>
  <c r="E96" i="1"/>
  <c r="E95" i="1"/>
  <c r="E94" i="1"/>
  <c r="E93" i="1"/>
  <c r="D92" i="1"/>
  <c r="C92" i="1"/>
  <c r="E91" i="1"/>
  <c r="E90" i="1"/>
  <c r="E89" i="1"/>
  <c r="E87" i="1"/>
  <c r="E86" i="1"/>
  <c r="E84" i="1"/>
  <c r="E83" i="1"/>
  <c r="E82" i="1"/>
  <c r="E81" i="1"/>
  <c r="E80" i="1"/>
  <c r="E79" i="1"/>
  <c r="E78" i="1"/>
  <c r="D77" i="1"/>
  <c r="C77" i="1"/>
  <c r="E76" i="1"/>
  <c r="E75" i="1"/>
  <c r="E74" i="1"/>
  <c r="E73" i="1"/>
  <c r="E72" i="1"/>
  <c r="E71" i="1"/>
  <c r="E70" i="1"/>
  <c r="E69" i="1"/>
  <c r="E68" i="1"/>
  <c r="D67" i="1"/>
  <c r="C67" i="1"/>
  <c r="E66" i="1"/>
  <c r="E65" i="1"/>
  <c r="E64" i="1"/>
  <c r="E63" i="1"/>
  <c r="E62" i="1"/>
  <c r="E61" i="1"/>
  <c r="E60" i="1"/>
  <c r="E59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6" i="1"/>
  <c r="E33" i="1"/>
  <c r="E31" i="1"/>
  <c r="E30" i="1"/>
  <c r="E29" i="1"/>
  <c r="E28" i="1"/>
  <c r="E26" i="1"/>
  <c r="E25" i="1"/>
  <c r="E23" i="1"/>
  <c r="E22" i="1"/>
  <c r="E21" i="1"/>
  <c r="E20" i="1"/>
  <c r="E16" i="1"/>
  <c r="E15" i="1"/>
  <c r="E13" i="1"/>
  <c r="E12" i="1"/>
  <c r="E10" i="1"/>
  <c r="E9" i="1"/>
  <c r="E7" i="1"/>
  <c r="E6" i="1"/>
  <c r="E4" i="1"/>
  <c r="E3" i="1"/>
  <c r="D178" i="1" l="1"/>
  <c r="E138" i="1"/>
  <c r="C178" i="1"/>
  <c r="E165" i="1"/>
  <c r="E133" i="1"/>
  <c r="E32" i="1"/>
  <c r="E19" i="1"/>
  <c r="E38" i="1"/>
  <c r="E109" i="1"/>
  <c r="E77" i="1"/>
  <c r="E151" i="1"/>
  <c r="E129" i="1"/>
  <c r="E58" i="1"/>
  <c r="E92" i="1"/>
  <c r="E67" i="1"/>
  <c r="E117" i="1"/>
  <c r="E158" i="1"/>
  <c r="E178" i="1" l="1"/>
</calcChain>
</file>

<file path=xl/sharedStrings.xml><?xml version="1.0" encoding="utf-8"?>
<sst xmlns="http://schemas.openxmlformats.org/spreadsheetml/2006/main" count="208" uniqueCount="110">
  <si>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</si>
  <si>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</si>
  <si>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</si>
  <si>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</si>
  <si>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</si>
  <si>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</si>
  <si>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</si>
  <si>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</si>
  <si>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</si>
  <si>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</si>
  <si>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</si>
  <si>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</si>
  <si>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0613</t>
  </si>
  <si>
    <t>РЕФОРМА ЈАВНЕ УПРАВЕ</t>
  </si>
  <si>
    <t>Секторска буџетска подршка реформи јавне управе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</si>
  <si>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</si>
  <si>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</si>
  <si>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</si>
  <si>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</si>
  <si>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5001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</si>
  <si>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</si>
  <si>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</si>
  <si>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</si>
  <si>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</si>
  <si>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</si>
  <si>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</si>
  <si>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</si>
  <si>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</si>
  <si>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</si>
  <si>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</si>
  <si>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</si>
  <si>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</si>
  <si>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</si>
  <si>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</si>
  <si>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</si>
  <si>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</si>
  <si>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</si>
  <si>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</si>
  <si>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</si>
  <si>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</si>
  <si>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</si>
  <si>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</si>
  <si>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</si>
  <si>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</si>
  <si>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</si>
  <si>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</si>
  <si>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</si>
  <si>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</si>
  <si>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</si>
  <si>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</si>
  <si>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</si>
  <si>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</si>
  <si>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</si>
  <si>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</si>
  <si>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</si>
  <si>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</si>
  <si>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</si>
  <si>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</si>
  <si>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</si>
  <si>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</si>
  <si>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</si>
  <si>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</si>
  <si>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</si>
  <si>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</si>
  <si>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</si>
  <si>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</si>
  <si>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</si>
  <si>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</si>
  <si>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</si>
  <si>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</si>
  <si>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</si>
  <si>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</si>
  <si>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</si>
  <si>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441-Отплата домаћих камата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</si>
  <si>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</si>
  <si>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</si>
  <si>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</si>
  <si>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</si>
  <si>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2008-Подршка увођењу децентрализованог система управљања фондовима ЕУ</t>
  </si>
  <si>
    <t xml:space="preserve">Унапређење и одржавање Система за припрему буџета - БИС </t>
  </si>
  <si>
    <t>ИПА програм прекограничне сарадње Мађарска-Србија</t>
  </si>
  <si>
    <t>ИПА 2013-Реформа јавне управе</t>
  </si>
  <si>
    <t>Реформа корпоративног финансијског извештавања</t>
  </si>
  <si>
    <t>Пружање подршке финансијским институцијама у већинском државном власништву</t>
  </si>
  <si>
    <t>Регистар запослених</t>
  </si>
  <si>
    <t>Интегрисани комуникациони систем</t>
  </si>
  <si>
    <t>Платформа за консолидацију података и пословно извештавање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</si>
  <si>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</si>
  <si>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</si>
  <si>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</si>
  <si>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</si>
  <si>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</si>
  <si>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</si>
  <si>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</si>
  <si>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</si>
  <si>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</si>
  <si>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</si>
  <si>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Парламентарни и локални избори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</si>
  <si>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</si>
  <si>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</si>
  <si>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</si>
  <si>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</si>
  <si>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621-Набавка домаће финансијске имовине</t>
  </si>
  <si>
    <t>Надоградња система за консолидацију података и пословно извештавање</t>
  </si>
  <si>
    <t>Кредитна подршка</t>
  </si>
  <si>
    <t>Превенција и ублажавање последица насталих услед болести COVID-19 изазване вирусом SARS-CoV-2</t>
  </si>
  <si>
    <t>463-Tрансфери осталим нивоима власти</t>
  </si>
  <si>
    <t>Буџет за 2020. годину</t>
  </si>
  <si>
    <t>484-Накнада штете за повреде или штету насталу услед елементарних непогода или других природних узрока</t>
  </si>
  <si>
    <t xml:space="preserve">Извршено на дан 31.12.2020.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</si>
</sst>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5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/>
    <xf numFmtId="0" fontId="4" fillId="0" borderId="4" xfId="0" quotePrefix="1" applyFont="1" applyFill="1" applyBorder="1" applyAlignment="1">
      <alignment horizontal="right"/>
    </xf>
    <xf numFmtId="0" fontId="4" fillId="0" borderId="5" xfId="0" applyFont="1" applyFill="1" applyBorder="1"/>
    <xf numFmtId="4" fontId="5" fillId="2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4" fontId="7" fillId="2" borderId="3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/>
    <xf numFmtId="0" fontId="2" fillId="0" borderId="9" xfId="0" quotePrefix="1" applyFont="1" applyFill="1" applyBorder="1" applyAlignment="1"/>
    <xf numFmtId="0" fontId="2" fillId="0" borderId="10" xfId="0" applyFont="1" applyFill="1" applyBorder="1"/>
    <xf numFmtId="4" fontId="4" fillId="2" borderId="11" xfId="0" applyNumberFormat="1" applyFont="1" applyFill="1" applyBorder="1"/>
    <xf numFmtId="4" fontId="5" fillId="0" borderId="9" xfId="0" applyNumberFormat="1" applyFont="1" applyBorder="1" applyAlignment="1">
      <alignment horizontal="right" vertical="center" wrapText="1"/>
    </xf>
    <xf numFmtId="0" fontId="4" fillId="0" borderId="12" xfId="0" applyFont="1" applyFill="1" applyBorder="1"/>
    <xf numFmtId="4" fontId="5" fillId="2" borderId="3" xfId="0" applyNumberFormat="1" applyFont="1" applyFill="1" applyBorder="1"/>
    <xf numFmtId="4" fontId="5" fillId="0" borderId="3" xfId="0" applyNumberFormat="1" applyFont="1" applyBorder="1" applyAlignment="1">
      <alignment horizontal="right" vertical="center" wrapText="1"/>
    </xf>
    <xf numFmtId="0" fontId="1" fillId="0" borderId="7" xfId="0" applyFont="1" applyFill="1" applyBorder="1"/>
    <xf numFmtId="0" fontId="6" fillId="0" borderId="13" xfId="0" applyFont="1" applyFill="1" applyBorder="1" applyAlignment="1"/>
    <xf numFmtId="4" fontId="6" fillId="2" borderId="7" xfId="0" applyNumberFormat="1" applyFont="1" applyFill="1" applyBorder="1"/>
    <xf numFmtId="4" fontId="5" fillId="0" borderId="7" xfId="0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/>
    <xf numFmtId="4" fontId="6" fillId="0" borderId="9" xfId="0" applyNumberFormat="1" applyFont="1" applyFill="1" applyBorder="1"/>
    <xf numFmtId="0" fontId="5" fillId="0" borderId="5" xfId="0" applyFont="1" applyFill="1" applyBorder="1" applyAlignment="1"/>
    <xf numFmtId="4" fontId="5" fillId="0" borderId="5" xfId="0" applyNumberFormat="1" applyFont="1" applyFill="1" applyBorder="1"/>
    <xf numFmtId="0" fontId="4" fillId="0" borderId="3" xfId="0" quotePrefix="1" applyFont="1" applyFill="1" applyBorder="1" applyAlignment="1">
      <alignment horizontal="right"/>
    </xf>
    <xf numFmtId="0" fontId="6" fillId="0" borderId="6" xfId="0" applyFont="1" applyFill="1" applyBorder="1"/>
    <xf numFmtId="4" fontId="6" fillId="0" borderId="3" xfId="0" applyNumberFormat="1" applyFont="1" applyFill="1" applyBorder="1"/>
    <xf numFmtId="0" fontId="4" fillId="0" borderId="7" xfId="0" quotePrefix="1" applyFont="1" applyFill="1" applyBorder="1" applyAlignment="1">
      <alignment horizontal="right"/>
    </xf>
    <xf numFmtId="4" fontId="6" fillId="0" borderId="7" xfId="0" applyNumberFormat="1" applyFont="1" applyFill="1" applyBorder="1"/>
    <xf numFmtId="0" fontId="2" fillId="0" borderId="9" xfId="0" quotePrefix="1" applyFont="1" applyFill="1" applyBorder="1" applyAlignment="1">
      <alignment vertical="top"/>
    </xf>
    <xf numFmtId="0" fontId="2" fillId="0" borderId="14" xfId="0" applyFont="1" applyFill="1" applyBorder="1" applyAlignment="1">
      <alignment horizontal="left" wrapText="1"/>
    </xf>
    <xf numFmtId="4" fontId="6" fillId="0" borderId="9" xfId="0" applyNumberFormat="1" applyFont="1" applyBorder="1"/>
    <xf numFmtId="0" fontId="4" fillId="0" borderId="15" xfId="0" applyFont="1" applyFill="1" applyBorder="1"/>
    <xf numFmtId="0" fontId="6" fillId="0" borderId="13" xfId="0" applyFont="1" applyFill="1" applyBorder="1"/>
    <xf numFmtId="0" fontId="3" fillId="0" borderId="10" xfId="0" applyFont="1" applyFill="1" applyBorder="1"/>
    <xf numFmtId="0" fontId="5" fillId="0" borderId="11" xfId="0" applyFont="1" applyFill="1" applyBorder="1"/>
    <xf numFmtId="4" fontId="5" fillId="0" borderId="4" xfId="0" applyNumberFormat="1" applyFont="1" applyFill="1" applyBorder="1"/>
    <xf numFmtId="0" fontId="6" fillId="0" borderId="16" xfId="0" applyFont="1" applyFill="1" applyBorder="1"/>
    <xf numFmtId="4" fontId="6" fillId="0" borderId="5" xfId="0" applyNumberFormat="1" applyFont="1" applyFill="1" applyBorder="1"/>
    <xf numFmtId="0" fontId="4" fillId="0" borderId="16" xfId="0" applyFont="1" applyFill="1" applyBorder="1"/>
    <xf numFmtId="4" fontId="4" fillId="0" borderId="5" xfId="0" applyNumberFormat="1" applyFont="1" applyFill="1" applyBorder="1"/>
    <xf numFmtId="0" fontId="4" fillId="0" borderId="9" xfId="0" quotePrefix="1" applyFont="1" applyFill="1" applyBorder="1" applyAlignment="1">
      <alignment horizontal="right"/>
    </xf>
    <xf numFmtId="4" fontId="6" fillId="0" borderId="3" xfId="0" applyNumberFormat="1" applyFont="1" applyBorder="1"/>
    <xf numFmtId="4" fontId="9" fillId="0" borderId="3" xfId="0" applyNumberFormat="1" applyFont="1" applyBorder="1" applyAlignment="1">
      <alignment horizontal="right" vertical="center" wrapText="1"/>
    </xf>
    <xf numFmtId="0" fontId="2" fillId="0" borderId="14" xfId="0" applyFont="1" applyFill="1" applyBorder="1"/>
    <xf numFmtId="4" fontId="5" fillId="0" borderId="15" xfId="0" applyNumberFormat="1" applyFont="1" applyFill="1" applyBorder="1"/>
    <xf numFmtId="0" fontId="1" fillId="0" borderId="16" xfId="0" applyFont="1" applyFill="1" applyBorder="1"/>
    <xf numFmtId="4" fontId="6" fillId="0" borderId="4" xfId="0" applyNumberFormat="1" applyFont="1" applyFill="1" applyBorder="1"/>
    <xf numFmtId="4" fontId="9" fillId="0" borderId="5" xfId="0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wrapText="1"/>
    </xf>
    <xf numFmtId="4" fontId="5" fillId="0" borderId="3" xfId="0" applyNumberFormat="1" applyFont="1" applyFill="1" applyBorder="1" applyAlignment="1"/>
    <xf numFmtId="4" fontId="9" fillId="0" borderId="7" xfId="0" applyNumberFormat="1" applyFont="1" applyBorder="1" applyAlignment="1">
      <alignment horizontal="right" vertical="center" wrapText="1"/>
    </xf>
    <xf numFmtId="4" fontId="5" fillId="0" borderId="3" xfId="0" applyNumberFormat="1" applyFont="1" applyFill="1" applyBorder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4" fontId="5" fillId="0" borderId="9" xfId="0" applyNumberFormat="1" applyFont="1" applyFill="1" applyBorder="1"/>
    <xf numFmtId="0" fontId="5" fillId="0" borderId="9" xfId="0" applyFont="1" applyFill="1" applyBorder="1"/>
    <xf numFmtId="0" fontId="2" fillId="0" borderId="17" xfId="0" quotePrefix="1" applyFont="1" applyFill="1" applyBorder="1" applyAlignment="1">
      <alignment horizontal="left"/>
    </xf>
    <xf numFmtId="0" fontId="2" fillId="0" borderId="18" xfId="0" applyFont="1" applyFill="1" applyBorder="1"/>
    <xf numFmtId="4" fontId="5" fillId="0" borderId="20" xfId="0" applyNumberFormat="1" applyFont="1" applyBorder="1" applyAlignment="1">
      <alignment horizontal="right" vertical="center" wrapText="1"/>
    </xf>
    <xf numFmtId="0" fontId="4" fillId="0" borderId="9" xfId="0" applyFont="1" applyFill="1" applyBorder="1"/>
    <xf numFmtId="4" fontId="4" fillId="0" borderId="4" xfId="0" applyNumberFormat="1" applyFont="1" applyFill="1" applyBorder="1"/>
    <xf numFmtId="0" fontId="2" fillId="0" borderId="21" xfId="0" applyFont="1" applyFill="1" applyBorder="1" applyAlignment="1">
      <alignment horizontal="left"/>
    </xf>
    <xf numFmtId="0" fontId="2" fillId="0" borderId="9" xfId="0" applyFont="1" applyFill="1" applyBorder="1"/>
    <xf numFmtId="0" fontId="4" fillId="0" borderId="3" xfId="0" applyFont="1" applyFill="1" applyBorder="1"/>
    <xf numFmtId="4" fontId="4" fillId="0" borderId="3" xfId="0" applyNumberFormat="1" applyFont="1" applyFill="1" applyBorder="1"/>
    <xf numFmtId="4" fontId="4" fillId="0" borderId="3" xfId="0" applyNumberFormat="1" applyFont="1" applyBorder="1"/>
    <xf numFmtId="0" fontId="1" fillId="0" borderId="4" xfId="0" applyFont="1" applyFill="1" applyBorder="1"/>
    <xf numFmtId="0" fontId="6" fillId="0" borderId="10" xfId="0" applyFont="1" applyFill="1" applyBorder="1"/>
    <xf numFmtId="0" fontId="1" fillId="0" borderId="11" xfId="0" applyFont="1" applyFill="1" applyBorder="1"/>
    <xf numFmtId="0" fontId="6" fillId="0" borderId="5" xfId="0" applyFont="1" applyFill="1" applyBorder="1"/>
    <xf numFmtId="0" fontId="1" fillId="0" borderId="22" xfId="0" applyFont="1" applyFill="1" applyBorder="1"/>
    <xf numFmtId="0" fontId="6" fillId="0" borderId="8" xfId="0" applyFont="1" applyFill="1" applyBorder="1"/>
    <xf numFmtId="0" fontId="4" fillId="0" borderId="18" xfId="0" quotePrefix="1" applyFont="1" applyFill="1" applyBorder="1" applyAlignment="1">
      <alignment horizontal="right"/>
    </xf>
    <xf numFmtId="0" fontId="4" fillId="0" borderId="18" xfId="0" applyFont="1" applyFill="1" applyBorder="1"/>
    <xf numFmtId="4" fontId="4" fillId="0" borderId="18" xfId="0" applyNumberFormat="1" applyFont="1" applyFill="1" applyBorder="1"/>
    <xf numFmtId="4" fontId="5" fillId="0" borderId="18" xfId="0" applyNumberFormat="1" applyFont="1" applyBorder="1" applyAlignment="1">
      <alignment horizontal="right" vertical="center" wrapText="1"/>
    </xf>
    <xf numFmtId="0" fontId="4" fillId="0" borderId="4" xfId="0" applyFont="1" applyFill="1" applyBorder="1"/>
    <xf numFmtId="4" fontId="6" fillId="0" borderId="3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 wrapText="1"/>
    </xf>
    <xf numFmtId="0" fontId="4" fillId="0" borderId="23" xfId="0" quotePrefix="1" applyFont="1" applyFill="1" applyBorder="1" applyAlignment="1">
      <alignment horizontal="right"/>
    </xf>
    <xf numFmtId="49" fontId="4" fillId="0" borderId="24" xfId="0" applyNumberFormat="1" applyFont="1" applyFill="1" applyBorder="1" applyAlignment="1" applyProtection="1">
      <alignment wrapText="1"/>
    </xf>
    <xf numFmtId="4" fontId="4" fillId="0" borderId="1" xfId="0" applyNumberFormat="1" applyFont="1" applyFill="1" applyBorder="1"/>
    <xf numFmtId="0" fontId="1" fillId="0" borderId="21" xfId="1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4" fillId="0" borderId="21" xfId="0" applyFont="1" applyFill="1" applyBorder="1"/>
    <xf numFmtId="0" fontId="1" fillId="0" borderId="21" xfId="0" applyFont="1" applyFill="1" applyBorder="1"/>
    <xf numFmtId="0" fontId="1" fillId="0" borderId="18" xfId="0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right"/>
    </xf>
    <xf numFmtId="4" fontId="4" fillId="0" borderId="9" xfId="0" applyNumberFormat="1" applyFont="1" applyFill="1" applyBorder="1"/>
    <xf numFmtId="0" fontId="1" fillId="0" borderId="4" xfId="1" applyFont="1" applyFill="1" applyBorder="1"/>
    <xf numFmtId="0" fontId="6" fillId="0" borderId="14" xfId="0" applyFont="1" applyFill="1" applyBorder="1" applyAlignment="1">
      <alignment horizontal="left"/>
    </xf>
    <xf numFmtId="0" fontId="1" fillId="0" borderId="18" xfId="0" applyFont="1" applyFill="1" applyBorder="1"/>
    <xf numFmtId="4" fontId="8" fillId="0" borderId="9" xfId="0" applyNumberFormat="1" applyFont="1" applyFill="1" applyBorder="1"/>
    <xf numFmtId="0" fontId="4" fillId="0" borderId="2" xfId="0" applyFont="1" applyFill="1" applyBorder="1"/>
    <xf numFmtId="4" fontId="7" fillId="0" borderId="3" xfId="0" applyNumberFormat="1" applyFont="1" applyFill="1" applyBorder="1" applyAlignment="1">
      <alignment horizontal="right"/>
    </xf>
    <xf numFmtId="0" fontId="5" fillId="0" borderId="25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0" fontId="5" fillId="0" borderId="4" xfId="0" applyFont="1" applyFill="1" applyBorder="1"/>
    <xf numFmtId="4" fontId="5" fillId="0" borderId="9" xfId="0" applyNumberFormat="1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26" xfId="0" applyFont="1" applyFill="1" applyBorder="1"/>
    <xf numFmtId="0" fontId="5" fillId="0" borderId="5" xfId="0" applyFont="1" applyFill="1" applyBorder="1"/>
    <xf numFmtId="4" fontId="5" fillId="0" borderId="11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Fill="1" applyBorder="1"/>
    <xf numFmtId="0" fontId="5" fillId="0" borderId="18" xfId="0" applyFont="1" applyFill="1" applyBorder="1"/>
    <xf numFmtId="4" fontId="5" fillId="0" borderId="4" xfId="0" applyNumberFormat="1" applyFont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5" fillId="0" borderId="19" xfId="0" applyFont="1" applyFill="1" applyBorder="1"/>
    <xf numFmtId="4" fontId="6" fillId="0" borderId="4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6" fillId="0" borderId="22" xfId="0" applyFont="1" applyFill="1" applyBorder="1"/>
    <xf numFmtId="0" fontId="2" fillId="0" borderId="9" xfId="0" applyFont="1" applyFill="1" applyBorder="1" applyAlignment="1">
      <alignment horizontal="left"/>
    </xf>
    <xf numFmtId="4" fontId="2" fillId="0" borderId="9" xfId="0" applyNumberFormat="1" applyFont="1" applyFill="1" applyBorder="1"/>
    <xf numFmtId="0" fontId="1" fillId="0" borderId="5" xfId="1" applyFont="1" applyFill="1" applyBorder="1"/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4" fontId="1" fillId="0" borderId="14" xfId="0" applyNumberFormat="1" applyFont="1" applyFill="1" applyBorder="1"/>
    <xf numFmtId="4" fontId="11" fillId="0" borderId="3" xfId="0" applyNumberFormat="1" applyFont="1" applyBorder="1"/>
    <xf numFmtId="0" fontId="2" fillId="0" borderId="2" xfId="0" applyFont="1" applyFill="1" applyBorder="1" applyAlignment="1">
      <alignment horizontal="left"/>
    </xf>
    <xf numFmtId="0" fontId="3" fillId="0" borderId="4" xfId="0" applyFont="1" applyFill="1" applyBorder="1"/>
    <xf numFmtId="4" fontId="5" fillId="0" borderId="5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0" fontId="5" fillId="0" borderId="3" xfId="0" applyFont="1" applyFill="1" applyBorder="1"/>
    <xf numFmtId="4" fontId="14" fillId="0" borderId="9" xfId="0" applyNumberFormat="1" applyFont="1" applyFill="1" applyBorder="1"/>
    <xf numFmtId="4" fontId="14" fillId="0" borderId="18" xfId="0" applyNumberFormat="1" applyFont="1" applyFill="1" applyBorder="1"/>
    <xf numFmtId="0" fontId="6" fillId="0" borderId="21" xfId="0" applyFont="1" applyFill="1" applyBorder="1"/>
    <xf numFmtId="0" fontId="6" fillId="0" borderId="18" xfId="0" applyFont="1" applyFill="1" applyBorder="1"/>
    <xf numFmtId="0" fontId="4" fillId="0" borderId="10" xfId="0" applyFont="1" applyFill="1" applyBorder="1"/>
    <xf numFmtId="4" fontId="6" fillId="0" borderId="18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1" fillId="0" borderId="27" xfId="0" applyFont="1" applyFill="1" applyBorder="1"/>
    <xf numFmtId="4" fontId="7" fillId="0" borderId="8" xfId="0" applyNumberFormat="1" applyFont="1" applyFill="1" applyBorder="1" applyAlignment="1">
      <alignment horizontal="right"/>
    </xf>
    <xf numFmtId="0" fontId="4" fillId="0" borderId="28" xfId="0" applyFont="1" applyFill="1" applyBorder="1"/>
    <xf numFmtId="4" fontId="7" fillId="0" borderId="22" xfId="0" applyNumberFormat="1" applyFont="1" applyFill="1" applyBorder="1" applyAlignment="1">
      <alignment horizontal="right"/>
    </xf>
    <xf numFmtId="0" fontId="7" fillId="0" borderId="27" xfId="0" applyFont="1" applyFill="1" applyBorder="1"/>
    <xf numFmtId="0" fontId="5" fillId="2" borderId="2" xfId="0" applyFont="1" applyFill="1" applyBorder="1"/>
    <xf numFmtId="4" fontId="4" fillId="0" borderId="3" xfId="0" applyNumberFormat="1" applyFont="1" applyFill="1" applyBorder="1" applyAlignment="1">
      <alignment horizontal="right"/>
    </xf>
    <xf numFmtId="0" fontId="0" fillId="0" borderId="25" xfId="0" applyBorder="1"/>
    <xf numFmtId="0" fontId="12" fillId="0" borderId="1" xfId="0" applyFont="1" applyBorder="1"/>
    <xf numFmtId="4" fontId="4" fillId="0" borderId="10" xfId="0" applyNumberFormat="1" applyFont="1" applyFill="1" applyBorder="1" applyAlignment="1">
      <alignment horizontal="right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0" fillId="0" borderId="3" xfId="0" applyBorder="1"/>
    <xf numFmtId="4" fontId="1" fillId="0" borderId="5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6" fillId="0" borderId="18" xfId="0" applyNumberFormat="1" applyFont="1" applyFill="1" applyBorder="1"/>
    <xf numFmtId="0" fontId="5" fillId="2" borderId="8" xfId="0" applyFont="1" applyFill="1" applyBorder="1"/>
    <xf numFmtId="0" fontId="7" fillId="0" borderId="29" xfId="0" applyFont="1" applyFill="1" applyBorder="1"/>
    <xf numFmtId="4" fontId="4" fillId="0" borderId="4" xfId="0" applyNumberFormat="1" applyFont="1" applyFill="1" applyBorder="1" applyAlignment="1">
      <alignment horizontal="right"/>
    </xf>
    <xf numFmtId="0" fontId="4" fillId="0" borderId="11" xfId="0" quotePrefix="1" applyFont="1" applyFill="1" applyBorder="1" applyAlignment="1">
      <alignment horizontal="right"/>
    </xf>
    <xf numFmtId="0" fontId="6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4" fontId="13" fillId="0" borderId="18" xfId="0" applyNumberFormat="1" applyFont="1" applyBorder="1"/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4" fontId="4" fillId="2" borderId="3" xfId="0" applyNumberFormat="1" applyFont="1" applyFill="1" applyBorder="1"/>
    <xf numFmtId="4" fontId="5" fillId="0" borderId="2" xfId="0" applyNumberFormat="1" applyFont="1" applyBorder="1" applyAlignment="1">
      <alignment horizontal="right" vertical="center" wrapText="1"/>
    </xf>
    <xf numFmtId="0" fontId="4" fillId="0" borderId="0" xfId="0" applyFont="1" applyFill="1" applyBorder="1"/>
    <xf numFmtId="0" fontId="5" fillId="0" borderId="2" xfId="0" applyFont="1" applyFill="1" applyBorder="1"/>
    <xf numFmtId="0" fontId="5" fillId="0" borderId="28" xfId="0" applyFont="1" applyFill="1" applyBorder="1"/>
    <xf numFmtId="0" fontId="5" fillId="0" borderId="30" xfId="0" applyFont="1" applyFill="1" applyBorder="1"/>
    <xf numFmtId="0" fontId="4" fillId="0" borderId="6" xfId="0" quotePrefix="1" applyFont="1" applyFill="1" applyBorder="1" applyAlignment="1">
      <alignment horizontal="right"/>
    </xf>
    <xf numFmtId="4" fontId="4" fillId="2" borderId="4" xfId="0" applyNumberFormat="1" applyFont="1" applyFill="1" applyBorder="1"/>
    <xf numFmtId="4" fontId="7" fillId="2" borderId="7" xfId="0" applyNumberFormat="1" applyFont="1" applyFill="1" applyBorder="1"/>
    <xf numFmtId="4" fontId="7" fillId="2" borderId="9" xfId="0" applyNumberFormat="1" applyFont="1" applyFill="1" applyBorder="1"/>
    <xf numFmtId="4" fontId="8" fillId="2" borderId="5" xfId="0" applyNumberFormat="1" applyFont="1" applyFill="1" applyBorder="1"/>
    <xf numFmtId="4" fontId="6" fillId="2" borderId="9" xfId="0" applyNumberFormat="1" applyFont="1" applyFill="1" applyBorder="1"/>
    <xf numFmtId="4" fontId="5" fillId="2" borderId="4" xfId="0" applyNumberFormat="1" applyFont="1" applyFill="1" applyBorder="1"/>
    <xf numFmtId="4" fontId="6" fillId="2" borderId="5" xfId="0" applyNumberFormat="1" applyFont="1" applyFill="1" applyBorder="1"/>
    <xf numFmtId="4" fontId="4" fillId="2" borderId="5" xfId="0" applyNumberFormat="1" applyFont="1" applyFill="1" applyBorder="1"/>
    <xf numFmtId="4" fontId="6" fillId="2" borderId="3" xfId="0" applyNumberFormat="1" applyFont="1" applyFill="1" applyBorder="1"/>
    <xf numFmtId="4" fontId="7" fillId="2" borderId="4" xfId="0" applyNumberFormat="1" applyFont="1" applyFill="1" applyBorder="1"/>
    <xf numFmtId="4" fontId="4" fillId="2" borderId="9" xfId="0" applyNumberFormat="1" applyFont="1" applyFill="1" applyBorder="1"/>
    <xf numFmtId="4" fontId="5" fillId="2" borderId="9" xfId="0" applyNumberFormat="1" applyFont="1" applyFill="1" applyBorder="1"/>
    <xf numFmtId="4" fontId="4" fillId="2" borderId="19" xfId="0" applyNumberFormat="1" applyFont="1" applyFill="1" applyBorder="1"/>
    <xf numFmtId="4" fontId="6" fillId="2" borderId="14" xfId="0" applyNumberFormat="1" applyFont="1" applyFill="1" applyBorder="1"/>
    <xf numFmtId="4" fontId="6" fillId="2" borderId="18" xfId="0" applyNumberFormat="1" applyFont="1" applyFill="1" applyBorder="1"/>
    <xf numFmtId="4" fontId="4" fillId="2" borderId="18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/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4" fontId="6" fillId="2" borderId="13" xfId="0" applyNumberFormat="1" applyFont="1" applyFill="1" applyBorder="1"/>
    <xf numFmtId="4" fontId="5" fillId="2" borderId="14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7" fillId="2" borderId="9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4" fontId="6" fillId="2" borderId="18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center" wrapText="1"/>
    </xf>
    <xf numFmtId="4" fontId="1" fillId="2" borderId="14" xfId="0" applyNumberFormat="1" applyFont="1" applyFill="1" applyBorder="1"/>
    <xf numFmtId="4" fontId="11" fillId="2" borderId="3" xfId="0" applyNumberFormat="1" applyFont="1" applyFill="1" applyBorder="1"/>
    <xf numFmtId="4" fontId="6" fillId="2" borderId="4" xfId="0" applyNumberFormat="1" applyFont="1" applyFill="1" applyBorder="1"/>
    <xf numFmtId="4" fontId="5" fillId="2" borderId="5" xfId="0" applyNumberFormat="1" applyFont="1" applyFill="1" applyBorder="1"/>
    <xf numFmtId="4" fontId="14" fillId="2" borderId="4" xfId="0" applyNumberFormat="1" applyFont="1" applyFill="1" applyBorder="1"/>
    <xf numFmtId="4" fontId="14" fillId="2" borderId="3" xfId="0" applyNumberFormat="1" applyFont="1" applyFill="1" applyBorder="1"/>
    <xf numFmtId="4" fontId="13" fillId="2" borderId="18" xfId="0" applyNumberFormat="1" applyFont="1" applyFill="1" applyBorder="1"/>
    <xf numFmtId="0" fontId="3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topLeftCell="A163" workbookViewId="0">
      <selection activeCell="D1" sqref="D1"/>
    </sheetView>
  </sheetViews>
  <sheetFormatPr defaultRowHeight="15" x14ac:dyDescent="0.25"/>
  <cols>
    <col min="2" max="2" width="74.140625" customWidth="1"/>
    <col min="3" max="3" width="18.42578125" customWidth="1"/>
    <col min="4" max="4" width="15" customWidth="1"/>
  </cols>
  <sheetData>
    <row r="1" spans="1:5" ht="34.5" thickBot="1" x14ac:dyDescent="0.3">
      <c r="A1" s="1" t="s">
        <v>0</v>
      </c>
      <c r="B1" s="243"/>
      <c r="C1" s="244" t="s">
        <v>107</v>
      </c>
      <c r="D1" s="245" t="s">
        <v>109</v>
      </c>
      <c r="E1" s="246" t="s">
        <v>1</v>
      </c>
    </row>
    <row r="2" spans="1:5" x14ac:dyDescent="0.25">
      <c r="A2" s="2" t="s">
        <v>2</v>
      </c>
      <c r="B2" s="240" t="s">
        <v>3</v>
      </c>
      <c r="C2" s="241"/>
      <c r="D2" s="242"/>
      <c r="E2" s="242"/>
    </row>
    <row r="3" spans="1:5" x14ac:dyDescent="0.25">
      <c r="A3" s="3" t="s">
        <v>4</v>
      </c>
      <c r="B3" s="4" t="s">
        <v>5</v>
      </c>
      <c r="C3" s="5">
        <v>3437174000</v>
      </c>
      <c r="D3" s="5">
        <v>3354632379.7199998</v>
      </c>
      <c r="E3" s="6">
        <f>SUM(D3/C3*100)</f>
        <v>97.598561484521866</v>
      </c>
    </row>
    <row r="4" spans="1:5" x14ac:dyDescent="0.25">
      <c r="A4" s="7"/>
      <c r="B4" s="8" t="s">
        <v>6</v>
      </c>
      <c r="C4" s="9">
        <v>3437174000</v>
      </c>
      <c r="D4" s="9">
        <v>3354632379.7199998</v>
      </c>
      <c r="E4" s="169">
        <f t="shared" ref="E4:E74" si="0">SUM(D4/C4*100)</f>
        <v>97.598561484521866</v>
      </c>
    </row>
    <row r="5" spans="1:5" x14ac:dyDescent="0.25">
      <c r="A5" s="11" t="s">
        <v>7</v>
      </c>
      <c r="B5" s="12" t="s">
        <v>8</v>
      </c>
      <c r="C5" s="13"/>
      <c r="D5" s="191"/>
      <c r="E5" s="14"/>
    </row>
    <row r="6" spans="1:5" x14ac:dyDescent="0.25">
      <c r="A6" s="3" t="s">
        <v>9</v>
      </c>
      <c r="B6" s="15" t="s">
        <v>10</v>
      </c>
      <c r="C6" s="16">
        <v>34243466000</v>
      </c>
      <c r="D6" s="16">
        <v>34224152542.610001</v>
      </c>
      <c r="E6" s="17">
        <f t="shared" si="0"/>
        <v>99.943599583669481</v>
      </c>
    </row>
    <row r="7" spans="1:5" ht="15.75" thickBot="1" x14ac:dyDescent="0.3">
      <c r="A7" s="18"/>
      <c r="B7" s="19" t="s">
        <v>11</v>
      </c>
      <c r="C7" s="20">
        <v>34243466000</v>
      </c>
      <c r="D7" s="192">
        <v>34224152542.610001</v>
      </c>
      <c r="E7" s="163">
        <f t="shared" si="0"/>
        <v>99.943599583669481</v>
      </c>
    </row>
    <row r="8" spans="1:5" x14ac:dyDescent="0.25">
      <c r="A8" s="11" t="s">
        <v>12</v>
      </c>
      <c r="B8" s="22" t="s">
        <v>13</v>
      </c>
      <c r="C8" s="23"/>
      <c r="D8" s="193"/>
      <c r="E8" s="14"/>
    </row>
    <row r="9" spans="1:5" x14ac:dyDescent="0.25">
      <c r="A9" s="3">
        <v>7036</v>
      </c>
      <c r="B9" s="24" t="s">
        <v>14</v>
      </c>
      <c r="C9" s="25">
        <v>50000000</v>
      </c>
      <c r="D9" s="194">
        <v>0</v>
      </c>
      <c r="E9" s="17">
        <f t="shared" si="0"/>
        <v>0</v>
      </c>
    </row>
    <row r="10" spans="1:5" ht="15.75" thickBot="1" x14ac:dyDescent="0.3">
      <c r="A10" s="29"/>
      <c r="B10" s="10" t="s">
        <v>16</v>
      </c>
      <c r="C10" s="30">
        <v>50000000</v>
      </c>
      <c r="D10" s="192">
        <v>0</v>
      </c>
      <c r="E10" s="163">
        <f t="shared" si="0"/>
        <v>0</v>
      </c>
    </row>
    <row r="11" spans="1:5" ht="31.5" customHeight="1" x14ac:dyDescent="0.25">
      <c r="A11" s="31" t="s">
        <v>17</v>
      </c>
      <c r="B11" s="32" t="s">
        <v>18</v>
      </c>
      <c r="C11" s="23"/>
      <c r="D11" s="195"/>
      <c r="E11" s="14"/>
    </row>
    <row r="12" spans="1:5" x14ac:dyDescent="0.25">
      <c r="A12" s="26" t="s">
        <v>19</v>
      </c>
      <c r="B12" s="34" t="s">
        <v>20</v>
      </c>
      <c r="C12" s="16">
        <v>6056405000</v>
      </c>
      <c r="D12" s="16">
        <v>6055349103.71</v>
      </c>
      <c r="E12" s="17">
        <f t="shared" si="0"/>
        <v>99.9825656261429</v>
      </c>
    </row>
    <row r="13" spans="1:5" ht="15.75" thickBot="1" x14ac:dyDescent="0.3">
      <c r="A13" s="18"/>
      <c r="B13" s="35" t="s">
        <v>21</v>
      </c>
      <c r="C13" s="20">
        <v>6056405000</v>
      </c>
      <c r="D13" s="20">
        <v>6055349103.71</v>
      </c>
      <c r="E13" s="163">
        <f t="shared" si="0"/>
        <v>99.9825656261429</v>
      </c>
    </row>
    <row r="14" spans="1:5" x14ac:dyDescent="0.25">
      <c r="A14" s="31" t="s">
        <v>22</v>
      </c>
      <c r="B14" s="36" t="s">
        <v>23</v>
      </c>
      <c r="C14" s="23"/>
      <c r="D14" s="195"/>
      <c r="E14" s="6"/>
    </row>
    <row r="15" spans="1:5" x14ac:dyDescent="0.25">
      <c r="A15" s="26" t="s">
        <v>24</v>
      </c>
      <c r="B15" s="37" t="s">
        <v>25</v>
      </c>
      <c r="C15" s="38">
        <v>2139280000</v>
      </c>
      <c r="D15" s="196">
        <v>2060699231.6400001</v>
      </c>
      <c r="E15" s="17">
        <f t="shared" si="0"/>
        <v>96.326765623948248</v>
      </c>
    </row>
    <row r="16" spans="1:5" x14ac:dyDescent="0.25">
      <c r="A16" s="26"/>
      <c r="B16" s="39" t="s">
        <v>26</v>
      </c>
      <c r="C16" s="40">
        <v>2139280000</v>
      </c>
      <c r="D16" s="197">
        <v>2060699231.6400001</v>
      </c>
      <c r="E16" s="45">
        <f t="shared" si="0"/>
        <v>96.326765623948248</v>
      </c>
    </row>
    <row r="17" spans="1:5" x14ac:dyDescent="0.25">
      <c r="A17" s="26" t="s">
        <v>27</v>
      </c>
      <c r="B17" s="41" t="s">
        <v>28</v>
      </c>
      <c r="C17" s="42">
        <v>62000000</v>
      </c>
      <c r="D17" s="198">
        <v>31374396.91</v>
      </c>
      <c r="E17" s="161">
        <f t="shared" si="0"/>
        <v>50.603865983870968</v>
      </c>
    </row>
    <row r="18" spans="1:5" x14ac:dyDescent="0.25">
      <c r="A18" s="43"/>
      <c r="B18" s="8" t="s">
        <v>29</v>
      </c>
      <c r="C18" s="28">
        <v>62000000</v>
      </c>
      <c r="D18" s="199">
        <v>31374396.91</v>
      </c>
      <c r="E18" s="45">
        <f t="shared" si="0"/>
        <v>50.603865983870968</v>
      </c>
    </row>
    <row r="19" spans="1:5" x14ac:dyDescent="0.25">
      <c r="A19" s="11" t="s">
        <v>30</v>
      </c>
      <c r="B19" s="46" t="s">
        <v>31</v>
      </c>
      <c r="C19" s="143">
        <f>SUM(C20+C22)</f>
        <v>214311320000</v>
      </c>
      <c r="D19" s="191">
        <f>SUM(D20+D22)</f>
        <v>214311255911</v>
      </c>
      <c r="E19" s="160">
        <f t="shared" si="0"/>
        <v>99.999970095373399</v>
      </c>
    </row>
    <row r="20" spans="1:5" x14ac:dyDescent="0.25">
      <c r="A20" s="26" t="s">
        <v>9</v>
      </c>
      <c r="B20" s="34" t="s">
        <v>32</v>
      </c>
      <c r="C20" s="47">
        <v>190301320000</v>
      </c>
      <c r="D20" s="16">
        <v>190301255911</v>
      </c>
      <c r="E20" s="17">
        <f t="shared" si="0"/>
        <v>99.99996632235657</v>
      </c>
    </row>
    <row r="21" spans="1:5" x14ac:dyDescent="0.25">
      <c r="A21" s="48"/>
      <c r="B21" s="39" t="s">
        <v>33</v>
      </c>
      <c r="C21" s="49">
        <v>190301320000</v>
      </c>
      <c r="D21" s="200">
        <v>190301255911</v>
      </c>
      <c r="E21" s="50">
        <f t="shared" si="0"/>
        <v>99.99996632235657</v>
      </c>
    </row>
    <row r="22" spans="1:5" ht="21.75" customHeight="1" x14ac:dyDescent="0.25">
      <c r="A22" s="26" t="s">
        <v>34</v>
      </c>
      <c r="B22" s="51" t="s">
        <v>35</v>
      </c>
      <c r="C22" s="52">
        <v>24010000000</v>
      </c>
      <c r="D22" s="16">
        <v>24010000000</v>
      </c>
      <c r="E22" s="6">
        <f t="shared" si="0"/>
        <v>100</v>
      </c>
    </row>
    <row r="23" spans="1:5" ht="15.75" thickBot="1" x14ac:dyDescent="0.3">
      <c r="A23" s="18"/>
      <c r="B23" s="35" t="s">
        <v>33</v>
      </c>
      <c r="C23" s="30">
        <v>24010000000</v>
      </c>
      <c r="D23" s="192">
        <v>24010000000</v>
      </c>
      <c r="E23" s="53">
        <f t="shared" si="0"/>
        <v>100</v>
      </c>
    </row>
    <row r="24" spans="1:5" x14ac:dyDescent="0.25">
      <c r="A24" s="11" t="s">
        <v>36</v>
      </c>
      <c r="B24" s="46" t="s">
        <v>37</v>
      </c>
      <c r="C24" s="23"/>
      <c r="D24" s="195"/>
      <c r="E24" s="14"/>
    </row>
    <row r="25" spans="1:5" x14ac:dyDescent="0.25">
      <c r="A25" s="26" t="s">
        <v>9</v>
      </c>
      <c r="B25" s="34" t="s">
        <v>38</v>
      </c>
      <c r="C25" s="54">
        <v>105330542000</v>
      </c>
      <c r="D25" s="16">
        <v>105327529992</v>
      </c>
      <c r="E25" s="17">
        <f t="shared" si="0"/>
        <v>99.997140422955383</v>
      </c>
    </row>
    <row r="26" spans="1:5" ht="15.75" thickBot="1" x14ac:dyDescent="0.3">
      <c r="A26" s="18"/>
      <c r="B26" s="10" t="s">
        <v>39</v>
      </c>
      <c r="C26" s="30">
        <v>105330542000</v>
      </c>
      <c r="D26" s="20">
        <v>105327529992</v>
      </c>
      <c r="E26" s="162">
        <f t="shared" si="0"/>
        <v>99.997140422955383</v>
      </c>
    </row>
    <row r="27" spans="1:5" x14ac:dyDescent="0.25">
      <c r="A27" s="55">
        <v>1003</v>
      </c>
      <c r="B27" s="56" t="s">
        <v>40</v>
      </c>
      <c r="C27" s="143">
        <f>SUM(C28+C30)</f>
        <v>540342000</v>
      </c>
      <c r="D27" s="201">
        <f>SUM(D28+D30)</f>
        <v>538862498.10000002</v>
      </c>
      <c r="E27" s="17"/>
    </row>
    <row r="28" spans="1:5" x14ac:dyDescent="0.25">
      <c r="A28" s="26" t="s">
        <v>41</v>
      </c>
      <c r="B28" s="58" t="s">
        <v>42</v>
      </c>
      <c r="C28" s="57">
        <v>427162000</v>
      </c>
      <c r="D28" s="202">
        <v>427161999.97000003</v>
      </c>
      <c r="E28" s="17">
        <f t="shared" si="0"/>
        <v>99.99999999297691</v>
      </c>
    </row>
    <row r="29" spans="1:5" x14ac:dyDescent="0.25">
      <c r="A29" s="55"/>
      <c r="B29" s="27" t="s">
        <v>43</v>
      </c>
      <c r="C29" s="23">
        <v>427162000</v>
      </c>
      <c r="D29" s="195">
        <v>427161999.97000003</v>
      </c>
      <c r="E29" s="162">
        <f t="shared" si="0"/>
        <v>99.99999999297691</v>
      </c>
    </row>
    <row r="30" spans="1:5" ht="26.25" customHeight="1" x14ac:dyDescent="0.25">
      <c r="A30" s="26" t="s">
        <v>9</v>
      </c>
      <c r="B30" s="51" t="s">
        <v>44</v>
      </c>
      <c r="C30" s="54">
        <v>113180000</v>
      </c>
      <c r="D30" s="16">
        <v>111700498.13</v>
      </c>
      <c r="E30" s="17">
        <f t="shared" si="0"/>
        <v>98.692788593391057</v>
      </c>
    </row>
    <row r="31" spans="1:5" ht="15.75" thickBot="1" x14ac:dyDescent="0.3">
      <c r="A31" s="18"/>
      <c r="B31" s="10" t="s">
        <v>45</v>
      </c>
      <c r="C31" s="30">
        <v>113180000</v>
      </c>
      <c r="D31" s="20">
        <v>111700498.13</v>
      </c>
      <c r="E31" s="166">
        <f t="shared" si="0"/>
        <v>98.692788593391057</v>
      </c>
    </row>
    <row r="32" spans="1:5" ht="15.75" thickBot="1" x14ac:dyDescent="0.3">
      <c r="A32" s="59">
        <v>2101</v>
      </c>
      <c r="B32" s="60" t="s">
        <v>46</v>
      </c>
      <c r="C32" s="144">
        <f>SUM(C33+C35)</f>
        <v>1889510000</v>
      </c>
      <c r="D32" s="203">
        <f>SUM(D35+D33)</f>
        <v>1850705931.1600001</v>
      </c>
      <c r="E32" s="61">
        <f t="shared" si="0"/>
        <v>97.946342234759271</v>
      </c>
    </row>
    <row r="33" spans="1:5" x14ac:dyDescent="0.25">
      <c r="A33" s="43" t="s">
        <v>47</v>
      </c>
      <c r="B33" s="62" t="s">
        <v>48</v>
      </c>
      <c r="C33" s="63">
        <v>1144500000</v>
      </c>
      <c r="D33" s="196">
        <v>1135496303.1600001</v>
      </c>
      <c r="E33" s="120">
        <f t="shared" si="0"/>
        <v>99.213307397116651</v>
      </c>
    </row>
    <row r="34" spans="1:5" x14ac:dyDescent="0.25">
      <c r="A34" s="3"/>
      <c r="B34" s="8" t="s">
        <v>49</v>
      </c>
      <c r="C34" s="28">
        <v>1144500000</v>
      </c>
      <c r="D34" s="199">
        <v>1135496303.1600001</v>
      </c>
      <c r="E34" s="162">
        <f t="shared" si="0"/>
        <v>99.213307397116651</v>
      </c>
    </row>
    <row r="35" spans="1:5" x14ac:dyDescent="0.25">
      <c r="A35" s="26">
        <v>7066</v>
      </c>
      <c r="B35" s="79" t="s">
        <v>97</v>
      </c>
      <c r="C35" s="63">
        <v>745010000</v>
      </c>
      <c r="D35" s="196">
        <v>715209628</v>
      </c>
      <c r="E35" s="120">
        <f t="shared" si="0"/>
        <v>96.000003758338821</v>
      </c>
    </row>
    <row r="36" spans="1:5" ht="15.75" thickBot="1" x14ac:dyDescent="0.3">
      <c r="A36" s="18"/>
      <c r="B36" s="10" t="s">
        <v>49</v>
      </c>
      <c r="C36" s="30">
        <v>745010000</v>
      </c>
      <c r="D36" s="20">
        <v>715209628</v>
      </c>
      <c r="E36" s="163">
        <f t="shared" si="0"/>
        <v>96.000003758338821</v>
      </c>
    </row>
    <row r="37" spans="1:5" x14ac:dyDescent="0.25">
      <c r="A37" s="64">
        <v>2301</v>
      </c>
      <c r="B37" s="65" t="s">
        <v>50</v>
      </c>
      <c r="C37" s="23"/>
      <c r="D37" s="204"/>
      <c r="E37" s="14"/>
    </row>
    <row r="38" spans="1:5" x14ac:dyDescent="0.25">
      <c r="A38" s="26" t="s">
        <v>51</v>
      </c>
      <c r="B38" s="66" t="s">
        <v>52</v>
      </c>
      <c r="C38" s="184">
        <f>SUM(C39:C57)</f>
        <v>2144444000</v>
      </c>
      <c r="D38" s="184">
        <f>SUM(D39:D56)</f>
        <v>543162659.63</v>
      </c>
      <c r="E38" s="17">
        <f t="shared" si="0"/>
        <v>25.328833936908591</v>
      </c>
    </row>
    <row r="39" spans="1:5" x14ac:dyDescent="0.25">
      <c r="A39" s="69"/>
      <c r="B39" s="27" t="s">
        <v>53</v>
      </c>
      <c r="C39" s="28">
        <v>214314000</v>
      </c>
      <c r="D39" s="199">
        <v>214258922.46000001</v>
      </c>
      <c r="E39" s="162">
        <f t="shared" si="0"/>
        <v>99.97430054032867</v>
      </c>
    </row>
    <row r="40" spans="1:5" x14ac:dyDescent="0.25">
      <c r="A40" s="69"/>
      <c r="B40" s="27" t="s">
        <v>54</v>
      </c>
      <c r="C40" s="28">
        <v>35797000</v>
      </c>
      <c r="D40" s="199">
        <v>35674110.969999999</v>
      </c>
      <c r="E40" s="162">
        <f t="shared" si="0"/>
        <v>99.656705785401016</v>
      </c>
    </row>
    <row r="41" spans="1:5" x14ac:dyDescent="0.25">
      <c r="A41" s="69"/>
      <c r="B41" s="27" t="s">
        <v>55</v>
      </c>
      <c r="C41" s="28">
        <v>1900000</v>
      </c>
      <c r="D41" s="199">
        <v>957000</v>
      </c>
      <c r="E41" s="162">
        <f t="shared" si="0"/>
        <v>50.368421052631575</v>
      </c>
    </row>
    <row r="42" spans="1:5" x14ac:dyDescent="0.25">
      <c r="A42" s="69"/>
      <c r="B42" s="27" t="s">
        <v>56</v>
      </c>
      <c r="C42" s="28">
        <v>3952000</v>
      </c>
      <c r="D42" s="199">
        <v>3941220.08</v>
      </c>
      <c r="E42" s="162">
        <f t="shared" si="0"/>
        <v>99.727228744939282</v>
      </c>
    </row>
    <row r="43" spans="1:5" x14ac:dyDescent="0.25">
      <c r="A43" s="69"/>
      <c r="B43" s="27" t="s">
        <v>57</v>
      </c>
      <c r="C43" s="28">
        <v>8109000</v>
      </c>
      <c r="D43" s="199">
        <v>4058937.32</v>
      </c>
      <c r="E43" s="162">
        <f t="shared" si="0"/>
        <v>50.054720927364663</v>
      </c>
    </row>
    <row r="44" spans="1:5" x14ac:dyDescent="0.25">
      <c r="A44" s="69"/>
      <c r="B44" s="27" t="s">
        <v>58</v>
      </c>
      <c r="C44" s="28">
        <v>8124000</v>
      </c>
      <c r="D44" s="199">
        <v>7363843.8700000001</v>
      </c>
      <c r="E44" s="162">
        <f t="shared" si="0"/>
        <v>90.643080625307732</v>
      </c>
    </row>
    <row r="45" spans="1:5" x14ac:dyDescent="0.25">
      <c r="A45" s="69"/>
      <c r="B45" s="27" t="s">
        <v>59</v>
      </c>
      <c r="C45" s="28">
        <v>14028000</v>
      </c>
      <c r="D45" s="199">
        <v>8725168.6600000001</v>
      </c>
      <c r="E45" s="162">
        <f t="shared" si="0"/>
        <v>62.198236812090101</v>
      </c>
    </row>
    <row r="46" spans="1:5" x14ac:dyDescent="0.25">
      <c r="A46" s="69"/>
      <c r="B46" s="27" t="s">
        <v>60</v>
      </c>
      <c r="C46" s="28">
        <v>10230000</v>
      </c>
      <c r="D46" s="199">
        <v>945598.83</v>
      </c>
      <c r="E46" s="162">
        <f t="shared" si="0"/>
        <v>9.2433903225806446</v>
      </c>
    </row>
    <row r="47" spans="1:5" x14ac:dyDescent="0.25">
      <c r="A47" s="69"/>
      <c r="B47" s="27" t="s">
        <v>61</v>
      </c>
      <c r="C47" s="28">
        <v>237827000</v>
      </c>
      <c r="D47" s="199">
        <v>168886957.15000001</v>
      </c>
      <c r="E47" s="162">
        <f t="shared" si="0"/>
        <v>71.012524713342046</v>
      </c>
    </row>
    <row r="48" spans="1:5" x14ac:dyDescent="0.25">
      <c r="A48" s="69"/>
      <c r="B48" s="27" t="s">
        <v>43</v>
      </c>
      <c r="C48" s="28">
        <v>7460000</v>
      </c>
      <c r="D48" s="199">
        <v>34659</v>
      </c>
      <c r="E48" s="162">
        <f t="shared" si="0"/>
        <v>0.464597855227882</v>
      </c>
    </row>
    <row r="49" spans="1:5" x14ac:dyDescent="0.25">
      <c r="A49" s="69"/>
      <c r="B49" s="27" t="s">
        <v>62</v>
      </c>
      <c r="C49" s="28">
        <v>10500000</v>
      </c>
      <c r="D49" s="199">
        <v>3162294.71</v>
      </c>
      <c r="E49" s="162">
        <f t="shared" si="0"/>
        <v>30.117092476190479</v>
      </c>
    </row>
    <row r="50" spans="1:5" x14ac:dyDescent="0.25">
      <c r="A50" s="69"/>
      <c r="B50" s="27" t="s">
        <v>63</v>
      </c>
      <c r="C50" s="28">
        <v>25860000</v>
      </c>
      <c r="D50" s="199">
        <v>11329278.4</v>
      </c>
      <c r="E50" s="162">
        <f t="shared" si="0"/>
        <v>43.810047950502707</v>
      </c>
    </row>
    <row r="51" spans="1:5" x14ac:dyDescent="0.25">
      <c r="A51" s="69"/>
      <c r="B51" s="27" t="s">
        <v>64</v>
      </c>
      <c r="C51" s="28">
        <v>72364000</v>
      </c>
      <c r="D51" s="199">
        <v>71036029.519999996</v>
      </c>
      <c r="E51" s="162">
        <f t="shared" si="0"/>
        <v>98.164874136310871</v>
      </c>
    </row>
    <row r="52" spans="1:5" x14ac:dyDescent="0.25">
      <c r="A52" s="69"/>
      <c r="B52" s="70" t="s">
        <v>65</v>
      </c>
      <c r="C52" s="28">
        <v>599000</v>
      </c>
      <c r="D52" s="199">
        <v>317879</v>
      </c>
      <c r="E52" s="162">
        <f t="shared" si="0"/>
        <v>53.068280467445739</v>
      </c>
    </row>
    <row r="53" spans="1:5" x14ac:dyDescent="0.25">
      <c r="A53" s="69"/>
      <c r="B53" s="27" t="s">
        <v>66</v>
      </c>
      <c r="C53" s="28">
        <v>1000000</v>
      </c>
      <c r="D53" s="199">
        <v>278330.65999999997</v>
      </c>
      <c r="E53" s="162">
        <f t="shared" si="0"/>
        <v>27.833065999999995</v>
      </c>
    </row>
    <row r="54" spans="1:5" x14ac:dyDescent="0.25">
      <c r="A54" s="69"/>
      <c r="B54" s="27" t="s">
        <v>67</v>
      </c>
      <c r="C54" s="28">
        <v>25301000</v>
      </c>
      <c r="D54" s="199">
        <v>6323025</v>
      </c>
      <c r="E54" s="162">
        <f t="shared" si="0"/>
        <v>24.991205881190467</v>
      </c>
    </row>
    <row r="55" spans="1:5" x14ac:dyDescent="0.25">
      <c r="A55" s="69"/>
      <c r="B55" s="27" t="s">
        <v>15</v>
      </c>
      <c r="C55" s="28">
        <v>19648000</v>
      </c>
      <c r="D55" s="199">
        <v>5869404</v>
      </c>
      <c r="E55" s="162">
        <f t="shared" si="0"/>
        <v>29.872780944625404</v>
      </c>
    </row>
    <row r="56" spans="1:5" x14ac:dyDescent="0.25">
      <c r="A56" s="127"/>
      <c r="B56" s="8" t="s">
        <v>16</v>
      </c>
      <c r="C56" s="28">
        <v>47431000</v>
      </c>
      <c r="D56" s="199">
        <v>0</v>
      </c>
      <c r="E56" s="162">
        <f t="shared" si="0"/>
        <v>0</v>
      </c>
    </row>
    <row r="57" spans="1:5" ht="15.75" thickBot="1" x14ac:dyDescent="0.3">
      <c r="A57" s="73"/>
      <c r="B57" s="128" t="s">
        <v>102</v>
      </c>
      <c r="C57" s="172">
        <v>1400000000</v>
      </c>
      <c r="D57" s="205">
        <v>0</v>
      </c>
      <c r="E57" s="171">
        <f t="shared" si="0"/>
        <v>0</v>
      </c>
    </row>
    <row r="58" spans="1:5" ht="15.75" thickBot="1" x14ac:dyDescent="0.3">
      <c r="A58" s="75" t="s">
        <v>68</v>
      </c>
      <c r="B58" s="76" t="s">
        <v>69</v>
      </c>
      <c r="C58" s="77">
        <f>SUM(C59:C66)</f>
        <v>41043000</v>
      </c>
      <c r="D58" s="206">
        <f>SUM(D59:D66)</f>
        <v>25686448.18</v>
      </c>
      <c r="E58" s="78">
        <f t="shared" si="0"/>
        <v>62.584236483687839</v>
      </c>
    </row>
    <row r="59" spans="1:5" x14ac:dyDescent="0.25">
      <c r="A59" s="69"/>
      <c r="B59" s="70" t="s">
        <v>53</v>
      </c>
      <c r="C59" s="23">
        <v>24395000</v>
      </c>
      <c r="D59" s="195">
        <v>20600654.690000001</v>
      </c>
      <c r="E59" s="164">
        <f t="shared" si="0"/>
        <v>84.446217216642765</v>
      </c>
    </row>
    <row r="60" spans="1:5" x14ac:dyDescent="0.25">
      <c r="A60" s="79"/>
      <c r="B60" s="27" t="s">
        <v>54</v>
      </c>
      <c r="C60" s="28">
        <v>4247000</v>
      </c>
      <c r="D60" s="199">
        <v>3430009.18</v>
      </c>
      <c r="E60" s="162">
        <f t="shared" si="0"/>
        <v>80.763107605368504</v>
      </c>
    </row>
    <row r="61" spans="1:5" x14ac:dyDescent="0.25">
      <c r="A61" s="79"/>
      <c r="B61" s="27" t="s">
        <v>57</v>
      </c>
      <c r="C61" s="28">
        <v>1466000</v>
      </c>
      <c r="D61" s="199">
        <v>575947.99</v>
      </c>
      <c r="E61" s="162">
        <f t="shared" si="0"/>
        <v>39.287038881309691</v>
      </c>
    </row>
    <row r="62" spans="1:5" x14ac:dyDescent="0.25">
      <c r="A62" s="247"/>
      <c r="B62" s="8" t="s">
        <v>59</v>
      </c>
      <c r="C62" s="80">
        <v>20000</v>
      </c>
      <c r="D62" s="207">
        <v>0</v>
      </c>
      <c r="E62" s="162">
        <f t="shared" si="0"/>
        <v>0</v>
      </c>
    </row>
    <row r="63" spans="1:5" x14ac:dyDescent="0.25">
      <c r="A63" s="248"/>
      <c r="B63" s="8" t="s">
        <v>60</v>
      </c>
      <c r="C63" s="80">
        <v>2600000</v>
      </c>
      <c r="D63" s="207">
        <v>155420.12</v>
      </c>
      <c r="E63" s="162">
        <f t="shared" si="0"/>
        <v>5.9776969230769232</v>
      </c>
    </row>
    <row r="64" spans="1:5" x14ac:dyDescent="0.25">
      <c r="A64" s="248"/>
      <c r="B64" s="8" t="s">
        <v>61</v>
      </c>
      <c r="C64" s="80">
        <v>1864000</v>
      </c>
      <c r="D64" s="207">
        <v>924416.2</v>
      </c>
      <c r="E64" s="162">
        <f t="shared" si="0"/>
        <v>49.593143776824036</v>
      </c>
    </row>
    <row r="65" spans="1:5" x14ac:dyDescent="0.25">
      <c r="A65" s="248"/>
      <c r="B65" s="8" t="s">
        <v>63</v>
      </c>
      <c r="C65" s="80">
        <v>1300000</v>
      </c>
      <c r="D65" s="207">
        <v>0</v>
      </c>
      <c r="E65" s="162">
        <f t="shared" si="0"/>
        <v>0</v>
      </c>
    </row>
    <row r="66" spans="1:5" ht="15.75" thickBot="1" x14ac:dyDescent="0.3">
      <c r="A66" s="249"/>
      <c r="B66" s="8" t="s">
        <v>16</v>
      </c>
      <c r="C66" s="82">
        <v>5151000</v>
      </c>
      <c r="D66" s="208">
        <v>0</v>
      </c>
      <c r="E66" s="163">
        <f t="shared" si="0"/>
        <v>0</v>
      </c>
    </row>
    <row r="67" spans="1:5" ht="15.75" thickBot="1" x14ac:dyDescent="0.3">
      <c r="A67" s="83" t="s">
        <v>70</v>
      </c>
      <c r="B67" s="84" t="s">
        <v>71</v>
      </c>
      <c r="C67" s="85">
        <f>SUM(C68:C76)</f>
        <v>88728000</v>
      </c>
      <c r="D67" s="209">
        <f>SUM(D68:D76)</f>
        <v>73601197.710000008</v>
      </c>
      <c r="E67" s="78">
        <f t="shared" si="0"/>
        <v>82.951489619962132</v>
      </c>
    </row>
    <row r="68" spans="1:5" ht="14.25" customHeight="1" x14ac:dyDescent="0.25">
      <c r="A68" s="86"/>
      <c r="B68" s="87" t="s">
        <v>53</v>
      </c>
      <c r="C68" s="33">
        <v>44337000</v>
      </c>
      <c r="D68" s="195">
        <v>42496063.780000001</v>
      </c>
      <c r="E68" s="164">
        <f t="shared" si="0"/>
        <v>95.84785569614543</v>
      </c>
    </row>
    <row r="69" spans="1:5" x14ac:dyDescent="0.25">
      <c r="A69" s="86"/>
      <c r="B69" s="88" t="s">
        <v>54</v>
      </c>
      <c r="C69" s="44">
        <v>7706000</v>
      </c>
      <c r="D69" s="199">
        <v>7075594.7400000002</v>
      </c>
      <c r="E69" s="162">
        <f t="shared" si="0"/>
        <v>91.819293277965215</v>
      </c>
    </row>
    <row r="70" spans="1:5" x14ac:dyDescent="0.25">
      <c r="A70" s="86"/>
      <c r="B70" s="88" t="s">
        <v>57</v>
      </c>
      <c r="C70" s="44">
        <v>1620000</v>
      </c>
      <c r="D70" s="199">
        <v>671231.78</v>
      </c>
      <c r="E70" s="162">
        <f t="shared" si="0"/>
        <v>41.434060493827161</v>
      </c>
    </row>
    <row r="71" spans="1:5" x14ac:dyDescent="0.25">
      <c r="A71" s="89"/>
      <c r="B71" s="88" t="s">
        <v>58</v>
      </c>
      <c r="C71" s="28">
        <v>15029000</v>
      </c>
      <c r="D71" s="199">
        <v>13326619.390000001</v>
      </c>
      <c r="E71" s="162">
        <f t="shared" si="0"/>
        <v>88.672695388914775</v>
      </c>
    </row>
    <row r="72" spans="1:5" x14ac:dyDescent="0.25">
      <c r="A72" s="89"/>
      <c r="B72" s="88" t="s">
        <v>59</v>
      </c>
      <c r="C72" s="28">
        <v>23000</v>
      </c>
      <c r="D72" s="199">
        <v>0</v>
      </c>
      <c r="E72" s="162">
        <f t="shared" si="0"/>
        <v>0</v>
      </c>
    </row>
    <row r="73" spans="1:5" x14ac:dyDescent="0.25">
      <c r="A73" s="89"/>
      <c r="B73" s="88" t="s">
        <v>60</v>
      </c>
      <c r="C73" s="28">
        <v>3840000</v>
      </c>
      <c r="D73" s="199">
        <v>31934.2</v>
      </c>
      <c r="E73" s="162">
        <f t="shared" si="0"/>
        <v>0.83161979166666666</v>
      </c>
    </row>
    <row r="74" spans="1:5" x14ac:dyDescent="0.25">
      <c r="A74" s="90"/>
      <c r="B74" s="88" t="s">
        <v>61</v>
      </c>
      <c r="C74" s="28">
        <v>13108000</v>
      </c>
      <c r="D74" s="199">
        <v>7975949.8200000003</v>
      </c>
      <c r="E74" s="162">
        <f t="shared" si="0"/>
        <v>60.84795407384803</v>
      </c>
    </row>
    <row r="75" spans="1:5" x14ac:dyDescent="0.25">
      <c r="A75" s="69"/>
      <c r="B75" s="27" t="s">
        <v>63</v>
      </c>
      <c r="C75" s="40">
        <v>1065000</v>
      </c>
      <c r="D75" s="197">
        <v>243100</v>
      </c>
      <c r="E75" s="162">
        <f t="shared" ref="E75:E178" si="1">SUM(D75/C75*100)</f>
        <v>22.826291079812204</v>
      </c>
    </row>
    <row r="76" spans="1:5" ht="15.75" thickBot="1" x14ac:dyDescent="0.3">
      <c r="A76" s="91"/>
      <c r="B76" s="74" t="s">
        <v>15</v>
      </c>
      <c r="C76" s="92">
        <v>2000000</v>
      </c>
      <c r="D76" s="210">
        <v>1780704</v>
      </c>
      <c r="E76" s="163">
        <f t="shared" si="1"/>
        <v>89.035200000000003</v>
      </c>
    </row>
    <row r="77" spans="1:5" ht="24" thickBot="1" x14ac:dyDescent="0.3">
      <c r="A77" s="182" t="s">
        <v>27</v>
      </c>
      <c r="B77" s="84" t="s">
        <v>72</v>
      </c>
      <c r="C77" s="85">
        <f>SUM(C78:C91)</f>
        <v>8527381000</v>
      </c>
      <c r="D77" s="209">
        <f>SUM(D78:D91)</f>
        <v>189313964.97999999</v>
      </c>
      <c r="E77" s="183">
        <f t="shared" si="1"/>
        <v>2.2200716137815348</v>
      </c>
    </row>
    <row r="78" spans="1:5" ht="16.5" customHeight="1" x14ac:dyDescent="0.25">
      <c r="A78" s="95"/>
      <c r="B78" s="87" t="s">
        <v>53</v>
      </c>
      <c r="C78" s="33">
        <v>127415000</v>
      </c>
      <c r="D78" s="204">
        <v>127266566.2</v>
      </c>
      <c r="E78" s="164">
        <f t="shared" si="1"/>
        <v>99.883503669112741</v>
      </c>
    </row>
    <row r="79" spans="1:5" x14ac:dyDescent="0.25">
      <c r="A79" s="95"/>
      <c r="B79" s="88" t="s">
        <v>54</v>
      </c>
      <c r="C79" s="44">
        <v>20563000</v>
      </c>
      <c r="D79" s="211">
        <v>20436090.02</v>
      </c>
      <c r="E79" s="162">
        <f t="shared" si="1"/>
        <v>99.382823615231246</v>
      </c>
    </row>
    <row r="80" spans="1:5" x14ac:dyDescent="0.25">
      <c r="A80" s="95"/>
      <c r="B80" s="88" t="s">
        <v>57</v>
      </c>
      <c r="C80" s="44">
        <v>5048000</v>
      </c>
      <c r="D80" s="211">
        <v>2465324.5</v>
      </c>
      <c r="E80" s="162">
        <f t="shared" si="1"/>
        <v>48.837648573692547</v>
      </c>
    </row>
    <row r="81" spans="1:11" x14ac:dyDescent="0.25">
      <c r="A81" s="79"/>
      <c r="B81" s="88" t="s">
        <v>58</v>
      </c>
      <c r="C81" s="28">
        <v>65000</v>
      </c>
      <c r="D81" s="211">
        <v>64197.89</v>
      </c>
      <c r="E81" s="162">
        <f t="shared" si="1"/>
        <v>98.76598461538461</v>
      </c>
      <c r="K81" s="165"/>
    </row>
    <row r="82" spans="1:11" x14ac:dyDescent="0.25">
      <c r="A82" s="79"/>
      <c r="B82" s="88" t="s">
        <v>59</v>
      </c>
      <c r="C82" s="28">
        <v>18050000</v>
      </c>
      <c r="D82" s="211">
        <v>14699947.369999999</v>
      </c>
      <c r="E82" s="162">
        <f t="shared" si="1"/>
        <v>81.440151634349021</v>
      </c>
    </row>
    <row r="83" spans="1:11" x14ac:dyDescent="0.25">
      <c r="A83" s="79"/>
      <c r="B83" s="88" t="s">
        <v>60</v>
      </c>
      <c r="C83" s="28">
        <v>6718000</v>
      </c>
      <c r="D83" s="211">
        <v>119457.67</v>
      </c>
      <c r="E83" s="162">
        <f t="shared" si="1"/>
        <v>1.7781731169991069</v>
      </c>
    </row>
    <row r="84" spans="1:11" x14ac:dyDescent="0.25">
      <c r="A84" s="69"/>
      <c r="B84" s="88" t="s">
        <v>61</v>
      </c>
      <c r="C84" s="28">
        <v>40208000</v>
      </c>
      <c r="D84" s="211">
        <v>23992986.68</v>
      </c>
      <c r="E84" s="162">
        <f t="shared" si="1"/>
        <v>59.672171408674892</v>
      </c>
    </row>
    <row r="85" spans="1:11" x14ac:dyDescent="0.25">
      <c r="A85" s="69"/>
      <c r="B85" s="27" t="s">
        <v>62</v>
      </c>
      <c r="C85" s="28">
        <v>100000</v>
      </c>
      <c r="D85" s="211">
        <v>0</v>
      </c>
      <c r="E85" s="162">
        <f t="shared" si="1"/>
        <v>0</v>
      </c>
    </row>
    <row r="86" spans="1:11" x14ac:dyDescent="0.25">
      <c r="A86" s="69"/>
      <c r="B86" s="96" t="s">
        <v>73</v>
      </c>
      <c r="C86" s="28">
        <v>915000</v>
      </c>
      <c r="D86" s="211">
        <v>0</v>
      </c>
      <c r="E86" s="162">
        <f t="shared" si="1"/>
        <v>0</v>
      </c>
    </row>
    <row r="87" spans="1:11" x14ac:dyDescent="0.25">
      <c r="A87" s="69"/>
      <c r="B87" s="87" t="s">
        <v>74</v>
      </c>
      <c r="C87" s="28">
        <v>3000000</v>
      </c>
      <c r="D87" s="211">
        <v>269394.65000000002</v>
      </c>
      <c r="E87" s="162">
        <f t="shared" si="1"/>
        <v>8.9798216666666679</v>
      </c>
    </row>
    <row r="88" spans="1:11" x14ac:dyDescent="0.25">
      <c r="A88" s="69"/>
      <c r="B88" s="8" t="s">
        <v>6</v>
      </c>
      <c r="C88" s="40">
        <v>3000000</v>
      </c>
      <c r="D88" s="212">
        <v>0</v>
      </c>
      <c r="E88" s="162">
        <f t="shared" si="1"/>
        <v>0</v>
      </c>
    </row>
    <row r="89" spans="1:11" x14ac:dyDescent="0.25">
      <c r="A89" s="69"/>
      <c r="B89" s="27" t="s">
        <v>66</v>
      </c>
      <c r="C89" s="40">
        <v>380000</v>
      </c>
      <c r="D89" s="212">
        <v>0</v>
      </c>
      <c r="E89" s="162">
        <f t="shared" si="1"/>
        <v>0</v>
      </c>
    </row>
    <row r="90" spans="1:11" x14ac:dyDescent="0.25">
      <c r="A90" s="69"/>
      <c r="B90" s="27" t="s">
        <v>15</v>
      </c>
      <c r="C90" s="40">
        <v>1919000</v>
      </c>
      <c r="D90" s="212">
        <v>0</v>
      </c>
      <c r="E90" s="162">
        <f t="shared" si="1"/>
        <v>0</v>
      </c>
    </row>
    <row r="91" spans="1:11" ht="15.75" thickBot="1" x14ac:dyDescent="0.3">
      <c r="A91" s="97"/>
      <c r="B91" s="35" t="s">
        <v>75</v>
      </c>
      <c r="C91" s="30">
        <v>8300000000</v>
      </c>
      <c r="D91" s="213">
        <v>0</v>
      </c>
      <c r="E91" s="163">
        <f t="shared" si="1"/>
        <v>0</v>
      </c>
    </row>
    <row r="92" spans="1:11" x14ac:dyDescent="0.25">
      <c r="A92" s="93" t="s">
        <v>76</v>
      </c>
      <c r="B92" s="58" t="s">
        <v>77</v>
      </c>
      <c r="C92" s="98">
        <f>SUM(C93:C100)</f>
        <v>199764000</v>
      </c>
      <c r="D92" s="214">
        <f>SUM(D93:D100)</f>
        <v>181362252.86000001</v>
      </c>
      <c r="E92" s="14">
        <f t="shared" si="1"/>
        <v>90.788256572755856</v>
      </c>
    </row>
    <row r="93" spans="1:11" x14ac:dyDescent="0.25">
      <c r="A93" s="69"/>
      <c r="B93" s="88" t="s">
        <v>53</v>
      </c>
      <c r="C93" s="28">
        <v>134497000</v>
      </c>
      <c r="D93" s="211">
        <v>133851356.48999999</v>
      </c>
      <c r="E93" s="162">
        <f t="shared" si="1"/>
        <v>99.519956943277549</v>
      </c>
    </row>
    <row r="94" spans="1:11" x14ac:dyDescent="0.25">
      <c r="A94" s="69"/>
      <c r="B94" s="88" t="s">
        <v>54</v>
      </c>
      <c r="C94" s="28">
        <v>23135000</v>
      </c>
      <c r="D94" s="211">
        <v>22286251.25</v>
      </c>
      <c r="E94" s="162">
        <f t="shared" si="1"/>
        <v>96.331321590663492</v>
      </c>
    </row>
    <row r="95" spans="1:11" x14ac:dyDescent="0.25">
      <c r="A95" s="69"/>
      <c r="B95" s="88" t="s">
        <v>57</v>
      </c>
      <c r="C95" s="28">
        <v>4307000</v>
      </c>
      <c r="D95" s="211">
        <v>2044286.1</v>
      </c>
      <c r="E95" s="162">
        <f t="shared" si="1"/>
        <v>47.464269793359648</v>
      </c>
    </row>
    <row r="96" spans="1:11" x14ac:dyDescent="0.25">
      <c r="A96" s="69"/>
      <c r="B96" s="88" t="s">
        <v>58</v>
      </c>
      <c r="C96" s="28">
        <v>325000</v>
      </c>
      <c r="D96" s="211">
        <v>301022</v>
      </c>
      <c r="E96" s="162">
        <f t="shared" si="1"/>
        <v>92.62215384615385</v>
      </c>
    </row>
    <row r="97" spans="1:5" x14ac:dyDescent="0.25">
      <c r="A97" s="69"/>
      <c r="B97" s="88" t="s">
        <v>59</v>
      </c>
      <c r="C97" s="28">
        <v>17000000</v>
      </c>
      <c r="D97" s="211">
        <v>15015747.029999999</v>
      </c>
      <c r="E97" s="162">
        <f t="shared" si="1"/>
        <v>88.327923705882355</v>
      </c>
    </row>
    <row r="98" spans="1:5" x14ac:dyDescent="0.25">
      <c r="A98" s="69"/>
      <c r="B98" s="88" t="s">
        <v>60</v>
      </c>
      <c r="C98" s="28">
        <v>800000</v>
      </c>
      <c r="D98" s="211">
        <v>14505</v>
      </c>
      <c r="E98" s="162">
        <f t="shared" si="1"/>
        <v>1.8131250000000001</v>
      </c>
    </row>
    <row r="99" spans="1:5" x14ac:dyDescent="0.25">
      <c r="A99" s="127"/>
      <c r="B99" s="8" t="s">
        <v>61</v>
      </c>
      <c r="C99" s="40">
        <v>700000</v>
      </c>
      <c r="D99" s="212">
        <v>0</v>
      </c>
      <c r="E99" s="166">
        <f t="shared" si="1"/>
        <v>0</v>
      </c>
    </row>
    <row r="100" spans="1:5" ht="15.75" thickBot="1" x14ac:dyDescent="0.3">
      <c r="A100" s="97"/>
      <c r="B100" s="10" t="s">
        <v>6</v>
      </c>
      <c r="C100" s="30">
        <v>19000000</v>
      </c>
      <c r="D100" s="20">
        <v>7849084.9900000002</v>
      </c>
      <c r="E100" s="163">
        <f t="shared" si="1"/>
        <v>41.310973631578953</v>
      </c>
    </row>
    <row r="101" spans="1:5" x14ac:dyDescent="0.25">
      <c r="A101" s="186">
        <v>4001</v>
      </c>
      <c r="B101" s="99" t="s">
        <v>78</v>
      </c>
      <c r="C101" s="94">
        <v>1000</v>
      </c>
      <c r="D101" s="202">
        <v>0</v>
      </c>
      <c r="E101" s="14">
        <f t="shared" si="1"/>
        <v>0</v>
      </c>
    </row>
    <row r="102" spans="1:5" ht="15.75" thickBot="1" x14ac:dyDescent="0.3">
      <c r="A102" s="97"/>
      <c r="B102" s="8" t="s">
        <v>16</v>
      </c>
      <c r="C102" s="100">
        <v>1000</v>
      </c>
      <c r="D102" s="215">
        <v>0</v>
      </c>
      <c r="E102" s="163">
        <f t="shared" si="1"/>
        <v>0</v>
      </c>
    </row>
    <row r="103" spans="1:5" ht="15.75" thickBot="1" x14ac:dyDescent="0.3">
      <c r="A103" s="101">
        <v>4003</v>
      </c>
      <c r="B103" s="102" t="s">
        <v>79</v>
      </c>
      <c r="C103" s="103">
        <v>33819000</v>
      </c>
      <c r="D103" s="216">
        <f>SUM(D104:D105)</f>
        <v>15680500</v>
      </c>
      <c r="E103" s="168">
        <f t="shared" si="1"/>
        <v>46.36594813566338</v>
      </c>
    </row>
    <row r="104" spans="1:5" x14ac:dyDescent="0.25">
      <c r="A104" s="69"/>
      <c r="B104" s="87" t="s">
        <v>61</v>
      </c>
      <c r="C104" s="104">
        <v>29819000</v>
      </c>
      <c r="D104" s="217">
        <v>15680500</v>
      </c>
      <c r="E104" s="164">
        <f t="shared" si="1"/>
        <v>52.585599785371741</v>
      </c>
    </row>
    <row r="105" spans="1:5" ht="15.75" thickBot="1" x14ac:dyDescent="0.3">
      <c r="A105" s="97"/>
      <c r="B105" s="74" t="s">
        <v>15</v>
      </c>
      <c r="C105" s="105">
        <v>4000000</v>
      </c>
      <c r="D105" s="218">
        <v>0</v>
      </c>
      <c r="E105" s="163">
        <f t="shared" si="1"/>
        <v>0</v>
      </c>
    </row>
    <row r="106" spans="1:5" x14ac:dyDescent="0.25">
      <c r="A106" s="106">
        <v>4004</v>
      </c>
      <c r="B106" s="58" t="s">
        <v>80</v>
      </c>
      <c r="C106" s="107">
        <v>4620000</v>
      </c>
      <c r="D106" s="219">
        <f>SUM(D107:D108)</f>
        <v>3601223.04</v>
      </c>
      <c r="E106" s="14">
        <f t="shared" si="1"/>
        <v>77.948550649350651</v>
      </c>
    </row>
    <row r="107" spans="1:5" x14ac:dyDescent="0.25">
      <c r="A107" s="69"/>
      <c r="B107" s="88" t="s">
        <v>60</v>
      </c>
      <c r="C107" s="100">
        <v>620000</v>
      </c>
      <c r="D107" s="215">
        <v>6872.4</v>
      </c>
      <c r="E107" s="162">
        <f t="shared" si="1"/>
        <v>1.1084516129032258</v>
      </c>
    </row>
    <row r="108" spans="1:5" ht="15.75" thickBot="1" x14ac:dyDescent="0.3">
      <c r="A108" s="97"/>
      <c r="B108" s="35" t="s">
        <v>61</v>
      </c>
      <c r="C108" s="105">
        <v>4000000</v>
      </c>
      <c r="D108" s="220">
        <v>3594350.64</v>
      </c>
      <c r="E108" s="163">
        <f t="shared" si="1"/>
        <v>89.858766000000003</v>
      </c>
    </row>
    <row r="109" spans="1:5" x14ac:dyDescent="0.25">
      <c r="A109" s="187">
        <v>4005</v>
      </c>
      <c r="B109" s="110" t="s">
        <v>82</v>
      </c>
      <c r="C109" s="112">
        <f>SUM(C110:C116)</f>
        <v>67734000</v>
      </c>
      <c r="D109" s="221">
        <f>SUM(D110:D116)</f>
        <v>66211974.169999994</v>
      </c>
      <c r="E109" s="120">
        <f t="shared" si="1"/>
        <v>97.752936737827383</v>
      </c>
    </row>
    <row r="110" spans="1:5" x14ac:dyDescent="0.25">
      <c r="A110" s="37"/>
      <c r="B110" s="88" t="s">
        <v>59</v>
      </c>
      <c r="C110" s="100">
        <v>12000</v>
      </c>
      <c r="D110" s="222">
        <v>7795.8</v>
      </c>
      <c r="E110" s="162">
        <f t="shared" si="1"/>
        <v>64.965000000000003</v>
      </c>
    </row>
    <row r="111" spans="1:5" x14ac:dyDescent="0.25">
      <c r="A111" s="37"/>
      <c r="B111" s="27" t="s">
        <v>60</v>
      </c>
      <c r="C111" s="115">
        <v>480000</v>
      </c>
      <c r="D111" s="223">
        <v>0</v>
      </c>
      <c r="E111" s="162">
        <f t="shared" si="1"/>
        <v>0</v>
      </c>
    </row>
    <row r="112" spans="1:5" x14ac:dyDescent="0.25">
      <c r="A112" s="106"/>
      <c r="B112" s="117" t="s">
        <v>61</v>
      </c>
      <c r="C112" s="100">
        <v>53511000</v>
      </c>
      <c r="D112" s="215">
        <v>53442451</v>
      </c>
      <c r="E112" s="162">
        <f t="shared" si="1"/>
        <v>99.871897366896519</v>
      </c>
    </row>
    <row r="113" spans="1:5" x14ac:dyDescent="0.25">
      <c r="A113" s="106"/>
      <c r="B113" s="72" t="s">
        <v>63</v>
      </c>
      <c r="C113" s="108">
        <v>59000</v>
      </c>
      <c r="D113" s="224">
        <v>378.25</v>
      </c>
      <c r="E113" s="166">
        <f t="shared" si="1"/>
        <v>0.64110169491525426</v>
      </c>
    </row>
    <row r="114" spans="1:5" x14ac:dyDescent="0.25">
      <c r="A114" s="118"/>
      <c r="B114" s="8" t="s">
        <v>74</v>
      </c>
      <c r="C114" s="100">
        <v>12000</v>
      </c>
      <c r="D114" s="215">
        <v>0</v>
      </c>
      <c r="E114" s="162">
        <f t="shared" si="1"/>
        <v>0</v>
      </c>
    </row>
    <row r="115" spans="1:5" x14ac:dyDescent="0.25">
      <c r="A115" s="118"/>
      <c r="B115" s="72" t="s">
        <v>15</v>
      </c>
      <c r="C115" s="116">
        <v>9021000</v>
      </c>
      <c r="D115" s="215">
        <v>8255544</v>
      </c>
      <c r="E115" s="162">
        <f t="shared" si="1"/>
        <v>91.514732291320257</v>
      </c>
    </row>
    <row r="116" spans="1:5" ht="15.75" thickBot="1" x14ac:dyDescent="0.3">
      <c r="A116" s="119"/>
      <c r="B116" s="10" t="s">
        <v>16</v>
      </c>
      <c r="C116" s="105">
        <v>4639000</v>
      </c>
      <c r="D116" s="220">
        <v>4505805.12</v>
      </c>
      <c r="E116" s="163">
        <f t="shared" si="1"/>
        <v>97.128801896960553</v>
      </c>
    </row>
    <row r="117" spans="1:5" x14ac:dyDescent="0.25">
      <c r="A117" s="187">
        <v>4006</v>
      </c>
      <c r="B117" s="106" t="s">
        <v>83</v>
      </c>
      <c r="C117" s="113">
        <f>SUM(C118:C125)</f>
        <v>324682000</v>
      </c>
      <c r="D117" s="221">
        <f>SUM(D118:D125)</f>
        <v>87081509.449999988</v>
      </c>
      <c r="E117" s="185">
        <f t="shared" si="1"/>
        <v>26.820553480020447</v>
      </c>
    </row>
    <row r="118" spans="1:5" x14ac:dyDescent="0.25">
      <c r="A118" s="37"/>
      <c r="B118" s="27" t="s">
        <v>59</v>
      </c>
      <c r="C118" s="121">
        <v>36000</v>
      </c>
      <c r="D118" s="222">
        <v>1266.57</v>
      </c>
      <c r="E118" s="164">
        <f t="shared" si="1"/>
        <v>3.5182499999999997</v>
      </c>
    </row>
    <row r="119" spans="1:5" x14ac:dyDescent="0.25">
      <c r="A119" s="118"/>
      <c r="B119" s="88" t="s">
        <v>60</v>
      </c>
      <c r="C119" s="121">
        <v>6096000</v>
      </c>
      <c r="D119" s="222">
        <v>0</v>
      </c>
      <c r="E119" s="167">
        <f t="shared" si="1"/>
        <v>0</v>
      </c>
    </row>
    <row r="120" spans="1:5" x14ac:dyDescent="0.25">
      <c r="A120" s="118"/>
      <c r="B120" s="122" t="s">
        <v>61</v>
      </c>
      <c r="C120" s="121">
        <v>313189000</v>
      </c>
      <c r="D120" s="215">
        <v>86816620.219999999</v>
      </c>
      <c r="E120" s="162">
        <f t="shared" si="1"/>
        <v>27.720200971298482</v>
      </c>
    </row>
    <row r="121" spans="1:5" x14ac:dyDescent="0.25">
      <c r="A121" s="118"/>
      <c r="B121" s="8" t="s">
        <v>43</v>
      </c>
      <c r="C121" s="141">
        <v>1800000</v>
      </c>
      <c r="D121" s="224">
        <v>0</v>
      </c>
      <c r="E121" s="162">
        <f t="shared" si="1"/>
        <v>0</v>
      </c>
    </row>
    <row r="122" spans="1:5" x14ac:dyDescent="0.25">
      <c r="A122" s="37"/>
      <c r="B122" s="27" t="s">
        <v>62</v>
      </c>
      <c r="C122" s="141">
        <v>60000</v>
      </c>
      <c r="D122" s="224">
        <v>0</v>
      </c>
      <c r="E122" s="162">
        <f t="shared" si="1"/>
        <v>0</v>
      </c>
    </row>
    <row r="123" spans="1:5" x14ac:dyDescent="0.25">
      <c r="A123" s="118"/>
      <c r="B123" s="8" t="s">
        <v>63</v>
      </c>
      <c r="C123" s="141">
        <v>240000</v>
      </c>
      <c r="D123" s="224">
        <v>2725.61</v>
      </c>
      <c r="E123" s="162">
        <f t="shared" si="1"/>
        <v>1.1356708333333334</v>
      </c>
    </row>
    <row r="124" spans="1:5" x14ac:dyDescent="0.25">
      <c r="A124" s="118"/>
      <c r="B124" s="145" t="s">
        <v>74</v>
      </c>
      <c r="C124" s="141">
        <v>261000</v>
      </c>
      <c r="D124" s="224">
        <v>260897.05</v>
      </c>
      <c r="E124" s="162">
        <f t="shared" si="1"/>
        <v>99.960555555555558</v>
      </c>
    </row>
    <row r="125" spans="1:5" ht="15.75" thickBot="1" x14ac:dyDescent="0.3">
      <c r="A125" s="123"/>
      <c r="B125" s="10" t="s">
        <v>15</v>
      </c>
      <c r="C125" s="125">
        <v>3000000</v>
      </c>
      <c r="D125" s="220">
        <v>0</v>
      </c>
      <c r="E125" s="163">
        <f t="shared" si="1"/>
        <v>0</v>
      </c>
    </row>
    <row r="126" spans="1:5" x14ac:dyDescent="0.25">
      <c r="A126" s="147">
        <v>4007</v>
      </c>
      <c r="B126" s="62" t="s">
        <v>86</v>
      </c>
      <c r="C126" s="126">
        <f>SUM(C127:C128)</f>
        <v>282001000</v>
      </c>
      <c r="D126" s="225">
        <f>SUM(D127:D128)</f>
        <v>281959457</v>
      </c>
      <c r="E126" s="170">
        <f t="shared" si="1"/>
        <v>99.985268491955708</v>
      </c>
    </row>
    <row r="127" spans="1:5" x14ac:dyDescent="0.25">
      <c r="A127" s="71"/>
      <c r="B127" s="122" t="s">
        <v>61</v>
      </c>
      <c r="C127" s="100">
        <v>279600000</v>
      </c>
      <c r="D127" s="222">
        <v>279600000</v>
      </c>
      <c r="E127" s="162">
        <f t="shared" si="1"/>
        <v>100</v>
      </c>
    </row>
    <row r="128" spans="1:5" ht="15.75" thickBot="1" x14ac:dyDescent="0.3">
      <c r="A128" s="73"/>
      <c r="B128" s="128" t="s">
        <v>16</v>
      </c>
      <c r="C128" s="105">
        <v>2401000</v>
      </c>
      <c r="D128" s="226">
        <v>2359457</v>
      </c>
      <c r="E128" s="171">
        <f t="shared" si="1"/>
        <v>98.269762598917126</v>
      </c>
    </row>
    <row r="129" spans="1:5" x14ac:dyDescent="0.25">
      <c r="A129" s="188">
        <v>5014</v>
      </c>
      <c r="B129" s="58" t="s">
        <v>84</v>
      </c>
      <c r="C129" s="107">
        <f>SUM(C130:C132)</f>
        <v>395463000</v>
      </c>
      <c r="D129" s="219">
        <f>SUM(D130:D132)</f>
        <v>394460685.26999998</v>
      </c>
      <c r="E129" s="14">
        <f t="shared" si="1"/>
        <v>99.746546521419191</v>
      </c>
    </row>
    <row r="130" spans="1:5" x14ac:dyDescent="0.25">
      <c r="A130" s="37"/>
      <c r="B130" s="117" t="s">
        <v>61</v>
      </c>
      <c r="C130" s="124">
        <v>128837000</v>
      </c>
      <c r="D130" s="227">
        <v>128836500.17</v>
      </c>
      <c r="E130" s="164">
        <f t="shared" si="1"/>
        <v>99.99961204467661</v>
      </c>
    </row>
    <row r="131" spans="1:5" x14ac:dyDescent="0.25">
      <c r="A131" s="37"/>
      <c r="B131" s="8" t="s">
        <v>15</v>
      </c>
      <c r="C131" s="121">
        <v>70847000</v>
      </c>
      <c r="D131" s="222">
        <v>70846083</v>
      </c>
      <c r="E131" s="164">
        <f t="shared" si="1"/>
        <v>99.998705661495904</v>
      </c>
    </row>
    <row r="132" spans="1:5" ht="15.75" thickBot="1" x14ac:dyDescent="0.3">
      <c r="A132" s="73"/>
      <c r="B132" s="146" t="s">
        <v>16</v>
      </c>
      <c r="C132" s="125">
        <v>195779000</v>
      </c>
      <c r="D132" s="226">
        <v>194778102.09999999</v>
      </c>
      <c r="E132" s="163">
        <f t="shared" si="1"/>
        <v>99.488761358470512</v>
      </c>
    </row>
    <row r="133" spans="1:5" x14ac:dyDescent="0.25">
      <c r="A133" s="188">
        <v>5015</v>
      </c>
      <c r="B133" s="58" t="s">
        <v>85</v>
      </c>
      <c r="C133" s="107">
        <f>SUM(C134:C135)</f>
        <v>283055000</v>
      </c>
      <c r="D133" s="219">
        <f>SUM(D134:D135)</f>
        <v>280745064</v>
      </c>
      <c r="E133" s="14">
        <f t="shared" si="1"/>
        <v>99.183926798678698</v>
      </c>
    </row>
    <row r="134" spans="1:5" x14ac:dyDescent="0.25">
      <c r="A134" s="37"/>
      <c r="B134" s="117" t="s">
        <v>61</v>
      </c>
      <c r="C134" s="124">
        <v>143655000</v>
      </c>
      <c r="D134" s="228">
        <v>141475180.80000001</v>
      </c>
      <c r="E134" s="164">
        <f t="shared" si="1"/>
        <v>98.482601232118625</v>
      </c>
    </row>
    <row r="135" spans="1:5" ht="15.75" thickBot="1" x14ac:dyDescent="0.3">
      <c r="A135" s="73"/>
      <c r="B135" s="10" t="s">
        <v>16</v>
      </c>
      <c r="C135" s="125">
        <v>139400000</v>
      </c>
      <c r="D135" s="226">
        <v>139269883.19999999</v>
      </c>
      <c r="E135" s="163">
        <f t="shared" si="1"/>
        <v>99.906659397417499</v>
      </c>
    </row>
    <row r="136" spans="1:5" x14ac:dyDescent="0.25">
      <c r="A136" s="152">
        <v>5016</v>
      </c>
      <c r="B136" s="62" t="s">
        <v>98</v>
      </c>
      <c r="C136" s="126">
        <v>22800000</v>
      </c>
      <c r="D136" s="229">
        <v>22800000</v>
      </c>
      <c r="E136" s="14">
        <f t="shared" si="1"/>
        <v>100</v>
      </c>
    </row>
    <row r="137" spans="1:5" ht="15.75" thickBot="1" x14ac:dyDescent="0.3">
      <c r="A137" s="73"/>
      <c r="B137" s="10" t="s">
        <v>16</v>
      </c>
      <c r="C137" s="148">
        <v>22800000</v>
      </c>
      <c r="D137" s="230">
        <v>22800000</v>
      </c>
      <c r="E137" s="164">
        <f t="shared" si="1"/>
        <v>100</v>
      </c>
    </row>
    <row r="138" spans="1:5" x14ac:dyDescent="0.25">
      <c r="A138" s="147">
        <v>5017</v>
      </c>
      <c r="B138" s="62" t="s">
        <v>99</v>
      </c>
      <c r="C138" s="126">
        <f>SUM(C139:C140)</f>
        <v>385152000</v>
      </c>
      <c r="D138" s="225">
        <f>SUM(D139+D140)</f>
        <v>376257730.44</v>
      </c>
      <c r="E138" s="14">
        <f t="shared" si="1"/>
        <v>97.690711833250248</v>
      </c>
    </row>
    <row r="139" spans="1:5" x14ac:dyDescent="0.25">
      <c r="A139" s="71"/>
      <c r="B139" s="117" t="s">
        <v>61</v>
      </c>
      <c r="C139" s="100">
        <v>322320000</v>
      </c>
      <c r="D139" s="222">
        <v>313475650.44</v>
      </c>
      <c r="E139" s="164">
        <f t="shared" si="1"/>
        <v>97.256034512285922</v>
      </c>
    </row>
    <row r="140" spans="1:5" ht="15.75" thickBot="1" x14ac:dyDescent="0.3">
      <c r="A140" s="150"/>
      <c r="B140" s="10" t="s">
        <v>15</v>
      </c>
      <c r="C140" s="151">
        <v>62832000</v>
      </c>
      <c r="D140" s="226">
        <v>62782080</v>
      </c>
      <c r="E140" s="163">
        <f t="shared" si="1"/>
        <v>99.920550038197092</v>
      </c>
    </row>
    <row r="141" spans="1:5" x14ac:dyDescent="0.25">
      <c r="A141" s="152">
        <v>5018</v>
      </c>
      <c r="B141" s="62" t="s">
        <v>100</v>
      </c>
      <c r="C141" s="159">
        <f>SUM(C142:C143)</f>
        <v>66000000</v>
      </c>
      <c r="D141" s="229">
        <f>SUM(D142:D143)</f>
        <v>64440000</v>
      </c>
      <c r="E141" s="14">
        <f t="shared" si="1"/>
        <v>97.636363636363626</v>
      </c>
    </row>
    <row r="142" spans="1:5" x14ac:dyDescent="0.25">
      <c r="A142" s="127"/>
      <c r="B142" s="122" t="s">
        <v>61</v>
      </c>
      <c r="C142" s="149">
        <v>20000000</v>
      </c>
      <c r="D142" s="231">
        <v>19332000</v>
      </c>
      <c r="E142" s="164">
        <f t="shared" si="1"/>
        <v>96.66</v>
      </c>
    </row>
    <row r="143" spans="1:5" ht="15.75" thickBot="1" x14ac:dyDescent="0.3">
      <c r="A143" s="150"/>
      <c r="B143" s="10" t="s">
        <v>16</v>
      </c>
      <c r="C143" s="153">
        <v>46000000</v>
      </c>
      <c r="D143" s="230">
        <v>45108000</v>
      </c>
      <c r="E143" s="163">
        <f t="shared" si="1"/>
        <v>98.060869565217388</v>
      </c>
    </row>
    <row r="144" spans="1:5" x14ac:dyDescent="0.25">
      <c r="A144" s="189">
        <v>5020</v>
      </c>
      <c r="B144" s="109" t="s">
        <v>103</v>
      </c>
      <c r="C144" s="126">
        <f>SUM(C145:C147)</f>
        <v>62901000</v>
      </c>
      <c r="D144" s="229">
        <f>SUM(D145:D147)</f>
        <v>62741828.399999999</v>
      </c>
      <c r="E144" s="14">
        <f t="shared" si="1"/>
        <v>99.746949015118986</v>
      </c>
    </row>
    <row r="145" spans="1:5" x14ac:dyDescent="0.25">
      <c r="A145" s="118"/>
      <c r="B145" s="8" t="s">
        <v>61</v>
      </c>
      <c r="C145" s="121">
        <v>20400000</v>
      </c>
      <c r="D145" s="222">
        <v>20400000</v>
      </c>
      <c r="E145" s="164">
        <f t="shared" si="1"/>
        <v>100</v>
      </c>
    </row>
    <row r="146" spans="1:5" x14ac:dyDescent="0.25">
      <c r="A146" s="118"/>
      <c r="B146" s="8" t="s">
        <v>15</v>
      </c>
      <c r="C146" s="121">
        <v>1000</v>
      </c>
      <c r="D146" s="222">
        <v>0</v>
      </c>
      <c r="E146" s="164">
        <f t="shared" si="1"/>
        <v>0</v>
      </c>
    </row>
    <row r="147" spans="1:5" ht="15.75" thickBot="1" x14ac:dyDescent="0.3">
      <c r="A147" s="73"/>
      <c r="B147" s="154" t="s">
        <v>16</v>
      </c>
      <c r="C147" s="125">
        <v>42500000</v>
      </c>
      <c r="D147" s="226">
        <v>42341828.399999999</v>
      </c>
      <c r="E147" s="163">
        <f t="shared" si="1"/>
        <v>99.627831529411765</v>
      </c>
    </row>
    <row r="148" spans="1:5" x14ac:dyDescent="0.25">
      <c r="A148" s="155">
        <v>7003</v>
      </c>
      <c r="B148" s="109" t="s">
        <v>81</v>
      </c>
      <c r="C148" s="126">
        <v>184769000</v>
      </c>
      <c r="D148" s="229">
        <f>SUM(D149:D149)</f>
        <v>0</v>
      </c>
      <c r="E148" s="14">
        <f t="shared" si="1"/>
        <v>0</v>
      </c>
    </row>
    <row r="149" spans="1:5" ht="15.75" thickBot="1" x14ac:dyDescent="0.3">
      <c r="A149" s="173"/>
      <c r="B149" s="174" t="s">
        <v>61</v>
      </c>
      <c r="C149" s="105">
        <v>184769000</v>
      </c>
      <c r="D149" s="226">
        <v>0</v>
      </c>
      <c r="E149" s="21">
        <f t="shared" si="1"/>
        <v>0</v>
      </c>
    </row>
    <row r="150" spans="1:5" x14ac:dyDescent="0.25">
      <c r="A150" s="129">
        <v>2302</v>
      </c>
      <c r="B150" s="65" t="s">
        <v>87</v>
      </c>
      <c r="C150" s="130"/>
      <c r="D150" s="201"/>
      <c r="E150" s="14"/>
    </row>
    <row r="151" spans="1:5" x14ac:dyDescent="0.25">
      <c r="A151" s="26" t="s">
        <v>41</v>
      </c>
      <c r="B151" s="66" t="s">
        <v>88</v>
      </c>
      <c r="C151" s="68">
        <f>SUM(C152:C156)</f>
        <v>64191000</v>
      </c>
      <c r="D151" s="184">
        <f>SUM(D152:D156)</f>
        <v>50571781.159999996</v>
      </c>
      <c r="E151" s="17">
        <f t="shared" si="1"/>
        <v>78.783289183841958</v>
      </c>
    </row>
    <row r="152" spans="1:5" x14ac:dyDescent="0.25">
      <c r="A152" s="131"/>
      <c r="B152" s="27" t="s">
        <v>53</v>
      </c>
      <c r="C152" s="132">
        <v>38185000</v>
      </c>
      <c r="D152" s="199">
        <v>38094827.210000001</v>
      </c>
      <c r="E152" s="162">
        <f t="shared" si="1"/>
        <v>99.763852847976949</v>
      </c>
    </row>
    <row r="153" spans="1:5" x14ac:dyDescent="0.25">
      <c r="A153" s="69"/>
      <c r="B153" s="8" t="s">
        <v>54</v>
      </c>
      <c r="C153" s="121">
        <v>6350000</v>
      </c>
      <c r="D153" s="199">
        <v>6342788.6799999997</v>
      </c>
      <c r="E153" s="162">
        <f t="shared" si="1"/>
        <v>99.886435905511803</v>
      </c>
    </row>
    <row r="154" spans="1:5" x14ac:dyDescent="0.25">
      <c r="A154" s="81"/>
      <c r="B154" s="27" t="s">
        <v>57</v>
      </c>
      <c r="C154" s="133">
        <v>1676000</v>
      </c>
      <c r="D154" s="232">
        <v>482785.55</v>
      </c>
      <c r="E154" s="162">
        <f t="shared" si="1"/>
        <v>28.805820405727921</v>
      </c>
    </row>
    <row r="155" spans="1:5" x14ac:dyDescent="0.25">
      <c r="A155" s="134"/>
      <c r="B155" s="27" t="s">
        <v>60</v>
      </c>
      <c r="C155" s="121">
        <v>3000000</v>
      </c>
      <c r="D155" s="222">
        <v>116179.07</v>
      </c>
      <c r="E155" s="162">
        <f t="shared" si="1"/>
        <v>3.872635666666667</v>
      </c>
    </row>
    <row r="156" spans="1:5" ht="15.75" thickBot="1" x14ac:dyDescent="0.3">
      <c r="A156" s="135"/>
      <c r="B156" s="74" t="s">
        <v>61</v>
      </c>
      <c r="C156" s="125">
        <v>14980000</v>
      </c>
      <c r="D156" s="226">
        <v>5535200.6500000004</v>
      </c>
      <c r="E156" s="163">
        <f t="shared" si="1"/>
        <v>36.950605140186923</v>
      </c>
    </row>
    <row r="157" spans="1:5" x14ac:dyDescent="0.25">
      <c r="A157" s="129">
        <v>2303</v>
      </c>
      <c r="B157" s="65" t="s">
        <v>89</v>
      </c>
      <c r="C157" s="136"/>
      <c r="D157" s="233"/>
      <c r="E157" s="14"/>
    </row>
    <row r="158" spans="1:5" x14ac:dyDescent="0.25">
      <c r="A158" s="26" t="s">
        <v>41</v>
      </c>
      <c r="B158" s="66" t="s">
        <v>90</v>
      </c>
      <c r="C158" s="67">
        <f>SUM(C159:C163)</f>
        <v>26719000</v>
      </c>
      <c r="D158" s="201">
        <f>SUM(D159:D163)</f>
        <v>24125829.390000001</v>
      </c>
      <c r="E158" s="17">
        <f t="shared" si="1"/>
        <v>90.29465694823908</v>
      </c>
    </row>
    <row r="159" spans="1:5" x14ac:dyDescent="0.25">
      <c r="A159" s="69"/>
      <c r="B159" s="8" t="s">
        <v>53</v>
      </c>
      <c r="C159" s="28">
        <v>19220000</v>
      </c>
      <c r="D159" s="199">
        <v>19019701.550000001</v>
      </c>
      <c r="E159" s="162">
        <f t="shared" si="1"/>
        <v>98.957864464099899</v>
      </c>
    </row>
    <row r="160" spans="1:5" x14ac:dyDescent="0.25">
      <c r="A160" s="81"/>
      <c r="B160" s="8" t="s">
        <v>54</v>
      </c>
      <c r="C160" s="137">
        <v>3189000</v>
      </c>
      <c r="D160" s="234">
        <v>3166780.37</v>
      </c>
      <c r="E160" s="162">
        <f t="shared" si="1"/>
        <v>99.303241455001569</v>
      </c>
    </row>
    <row r="161" spans="1:5" x14ac:dyDescent="0.25">
      <c r="A161" s="69"/>
      <c r="B161" s="8" t="s">
        <v>57</v>
      </c>
      <c r="C161" s="121">
        <v>595000</v>
      </c>
      <c r="D161" s="199">
        <v>251267.7</v>
      </c>
      <c r="E161" s="162">
        <f t="shared" si="1"/>
        <v>42.229865546218484</v>
      </c>
    </row>
    <row r="162" spans="1:5" x14ac:dyDescent="0.25">
      <c r="A162" s="69"/>
      <c r="B162" s="8" t="s">
        <v>60</v>
      </c>
      <c r="C162" s="121">
        <v>2115000</v>
      </c>
      <c r="D162" s="199">
        <v>354296.15</v>
      </c>
      <c r="E162" s="162">
        <f t="shared" si="1"/>
        <v>16.751591016548463</v>
      </c>
    </row>
    <row r="163" spans="1:5" ht="15.75" thickBot="1" x14ac:dyDescent="0.3">
      <c r="A163" s="69"/>
      <c r="B163" s="128" t="s">
        <v>61</v>
      </c>
      <c r="C163" s="125">
        <v>1600000</v>
      </c>
      <c r="D163" s="20">
        <v>1333783.6200000001</v>
      </c>
      <c r="E163" s="163">
        <f t="shared" si="1"/>
        <v>83.36147625000001</v>
      </c>
    </row>
    <row r="164" spans="1:5" x14ac:dyDescent="0.25">
      <c r="A164" s="138">
        <v>2402</v>
      </c>
      <c r="B164" s="139" t="s">
        <v>91</v>
      </c>
      <c r="C164" s="124"/>
      <c r="D164" s="235"/>
      <c r="E164" s="166"/>
    </row>
    <row r="165" spans="1:5" x14ac:dyDescent="0.25">
      <c r="A165" s="179">
        <v>4002</v>
      </c>
      <c r="B165" s="142" t="s">
        <v>101</v>
      </c>
      <c r="C165" s="156">
        <f>SUM(C166:C168)</f>
        <v>30000000</v>
      </c>
      <c r="D165" s="184">
        <f>SUM(D166:D168)</f>
        <v>0</v>
      </c>
      <c r="E165" s="161">
        <f t="shared" si="1"/>
        <v>0</v>
      </c>
    </row>
    <row r="166" spans="1:5" x14ac:dyDescent="0.25">
      <c r="A166" s="178"/>
      <c r="B166" s="177" t="s">
        <v>74</v>
      </c>
      <c r="C166" s="121">
        <v>5000000</v>
      </c>
      <c r="D166" s="199">
        <v>0</v>
      </c>
      <c r="E166" s="162">
        <f t="shared" si="1"/>
        <v>0</v>
      </c>
    </row>
    <row r="167" spans="1:5" x14ac:dyDescent="0.25">
      <c r="A167" s="178"/>
      <c r="B167" s="8" t="s">
        <v>66</v>
      </c>
      <c r="C167" s="121">
        <v>5000000</v>
      </c>
      <c r="D167" s="199">
        <v>0</v>
      </c>
      <c r="E167" s="162">
        <f t="shared" si="1"/>
        <v>0</v>
      </c>
    </row>
    <row r="168" spans="1:5" x14ac:dyDescent="0.25">
      <c r="A168" s="129"/>
      <c r="B168" s="27" t="s">
        <v>67</v>
      </c>
      <c r="C168" s="124">
        <v>20000000</v>
      </c>
      <c r="D168" s="235">
        <v>0</v>
      </c>
      <c r="E168" s="162">
        <f t="shared" si="1"/>
        <v>0</v>
      </c>
    </row>
    <row r="169" spans="1:5" x14ac:dyDescent="0.25">
      <c r="A169" s="26" t="s">
        <v>9</v>
      </c>
      <c r="B169" s="111" t="s">
        <v>92</v>
      </c>
      <c r="C169" s="140">
        <v>16358000</v>
      </c>
      <c r="D169" s="236">
        <v>0</v>
      </c>
      <c r="E169" s="161">
        <f t="shared" si="1"/>
        <v>0</v>
      </c>
    </row>
    <row r="170" spans="1:5" x14ac:dyDescent="0.25">
      <c r="A170" s="26"/>
      <c r="B170" s="72" t="s">
        <v>93</v>
      </c>
      <c r="C170" s="141">
        <v>16358000</v>
      </c>
      <c r="D170" s="197">
        <v>0</v>
      </c>
      <c r="E170" s="167">
        <f t="shared" si="1"/>
        <v>0</v>
      </c>
    </row>
    <row r="171" spans="1:5" x14ac:dyDescent="0.25">
      <c r="A171" s="26" t="s">
        <v>34</v>
      </c>
      <c r="B171" s="142" t="s">
        <v>94</v>
      </c>
      <c r="C171" s="114">
        <v>2000000</v>
      </c>
      <c r="D171" s="16">
        <v>0</v>
      </c>
      <c r="E171" s="161">
        <f t="shared" si="1"/>
        <v>0</v>
      </c>
    </row>
    <row r="172" spans="1:5" x14ac:dyDescent="0.25">
      <c r="A172" s="26"/>
      <c r="B172" s="8" t="s">
        <v>95</v>
      </c>
      <c r="C172" s="121">
        <v>2000000</v>
      </c>
      <c r="D172" s="199">
        <v>0</v>
      </c>
      <c r="E172" s="162">
        <f t="shared" si="1"/>
        <v>0</v>
      </c>
    </row>
    <row r="173" spans="1:5" x14ac:dyDescent="0.25">
      <c r="A173" s="176">
        <v>4001</v>
      </c>
      <c r="B173" s="111" t="s">
        <v>104</v>
      </c>
      <c r="C173" s="175">
        <v>14678000000</v>
      </c>
      <c r="D173" s="237">
        <v>14678000000</v>
      </c>
      <c r="E173" s="162">
        <f t="shared" si="1"/>
        <v>100</v>
      </c>
    </row>
    <row r="174" spans="1:5" x14ac:dyDescent="0.25">
      <c r="A174" s="26"/>
      <c r="B174" s="8" t="s">
        <v>102</v>
      </c>
      <c r="C174" s="121">
        <v>14678000000</v>
      </c>
      <c r="D174" s="199">
        <v>14678000000</v>
      </c>
      <c r="E174" s="162">
        <f t="shared" si="1"/>
        <v>100</v>
      </c>
    </row>
    <row r="175" spans="1:5" x14ac:dyDescent="0.25">
      <c r="A175" s="190">
        <v>7078</v>
      </c>
      <c r="B175" s="111" t="s">
        <v>105</v>
      </c>
      <c r="C175" s="156">
        <f>SUM(C176:C177)</f>
        <v>77633479000</v>
      </c>
      <c r="D175" s="238">
        <f>SUM(D176:D177)</f>
        <v>77527499355.339996</v>
      </c>
      <c r="E175" s="162">
        <f t="shared" si="1"/>
        <v>99.863487188742369</v>
      </c>
    </row>
    <row r="176" spans="1:5" x14ac:dyDescent="0.25">
      <c r="A176" s="176"/>
      <c r="B176" s="8" t="s">
        <v>106</v>
      </c>
      <c r="C176" s="121">
        <v>5633479000</v>
      </c>
      <c r="D176" s="199">
        <v>5575100000</v>
      </c>
      <c r="E176" s="162">
        <f t="shared" si="1"/>
        <v>98.963713186824691</v>
      </c>
    </row>
    <row r="177" spans="1:5" ht="15.75" thickBot="1" x14ac:dyDescent="0.3">
      <c r="A177" s="176"/>
      <c r="B177" s="177" t="s">
        <v>108</v>
      </c>
      <c r="C177" s="125">
        <v>72000000000</v>
      </c>
      <c r="D177" s="20">
        <v>71952399355.339996</v>
      </c>
      <c r="E177" s="163">
        <f t="shared" si="1"/>
        <v>99.933887993527776</v>
      </c>
    </row>
    <row r="178" spans="1:5" ht="15.75" thickBot="1" x14ac:dyDescent="0.3">
      <c r="A178" s="157"/>
      <c r="B178" s="158" t="s">
        <v>96</v>
      </c>
      <c r="C178" s="180">
        <f>SUM(C175+C173+C171+C169+C165+C158+C151+C148+C144+C141+C138+C136+C133+C129+C126+C117+C109+C106+C103+C101+C92+C77+C67+C58+C38+C32+C27+C25+C19+C17+C15+C12+C9+C6+C3)</f>
        <v>473625143000</v>
      </c>
      <c r="D178" s="239">
        <f>SUM(D175+D173+D171+D169+D165+D158+D151+D148+D144+D141+D138+D136+D133+D129+D126+D117+D109+D106+D103+D101+D92+D77+D67+D58+D38+D32+D27+D25+D19+D17+D15+D12+D9+D6+D3)</f>
        <v>462703865447.87</v>
      </c>
      <c r="E178" s="181">
        <f t="shared" si="1"/>
        <v>97.694109421017373</v>
      </c>
    </row>
  </sheetData>
  <mergeCells count="1">
    <mergeCell ref="A62:A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31.12.2020.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2021-01-29T12:58:09Z</dcterms:modified>
</cp:coreProperties>
</file>