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ilos.gligorijevic\Dropbox\Makro sektor\4. Sajt tabele i prezentacije\TABELE\2026\02-2026 eng\"/>
    </mc:Choice>
  </mc:AlternateContent>
  <bookViews>
    <workbookView xWindow="-110" yWindow="-110" windowWidth="23270" windowHeight="13910"/>
  </bookViews>
  <sheets>
    <sheet name="Table 1" sheetId="3" r:id="rId1"/>
  </sheets>
  <definedNames>
    <definedName name="_xlnm.Print_Area" localSheetId="0">'Table 1'!$A$2:$Z$62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D31" i="3"/>
  <c r="C37" i="3"/>
  <c r="D37" i="3"/>
  <c r="E37" i="3"/>
  <c r="F37" i="3"/>
  <c r="G37" i="3"/>
  <c r="H37" i="3"/>
  <c r="I37" i="3"/>
  <c r="J37" i="3"/>
  <c r="K37" i="3"/>
  <c r="L37" i="3"/>
  <c r="M37" i="3"/>
  <c r="N37" i="3"/>
  <c r="O37" i="3"/>
  <c r="P37" i="3"/>
  <c r="Q37" i="3"/>
  <c r="R37" i="3"/>
  <c r="S37" i="3"/>
  <c r="T37" i="3"/>
  <c r="U37" i="3"/>
  <c r="V37" i="3"/>
  <c r="W37" i="3"/>
  <c r="X37" i="3"/>
  <c r="B31" i="3" l="1"/>
  <c r="X30" i="3"/>
  <c r="X31" i="3" s="1"/>
  <c r="W30" i="3"/>
  <c r="W31" i="3" s="1"/>
  <c r="V30" i="3"/>
  <c r="V31" i="3" s="1"/>
  <c r="U30" i="3"/>
  <c r="U31" i="3" s="1"/>
  <c r="T30" i="3"/>
  <c r="T31" i="3" s="1"/>
  <c r="S30" i="3"/>
  <c r="S31" i="3" s="1"/>
  <c r="R30" i="3"/>
  <c r="R31" i="3" s="1"/>
  <c r="Q30" i="3"/>
  <c r="Q31" i="3" s="1"/>
  <c r="P30" i="3"/>
  <c r="P31" i="3" s="1"/>
  <c r="O30" i="3"/>
  <c r="O31" i="3" s="1"/>
  <c r="N30" i="3"/>
  <c r="N31" i="3" s="1"/>
  <c r="M30" i="3"/>
  <c r="M31" i="3" s="1"/>
  <c r="L30" i="3"/>
  <c r="L31" i="3" s="1"/>
  <c r="K30" i="3"/>
  <c r="K31" i="3" s="1"/>
  <c r="J30" i="3"/>
  <c r="J31" i="3" s="1"/>
  <c r="I30" i="3"/>
  <c r="I31" i="3" s="1"/>
  <c r="H30" i="3"/>
  <c r="H31" i="3" s="1"/>
  <c r="G30" i="3"/>
  <c r="G31" i="3" s="1"/>
  <c r="F30" i="3"/>
  <c r="F31" i="3" s="1"/>
  <c r="E30" i="3"/>
  <c r="E31" i="3" s="1"/>
  <c r="X27" i="3"/>
  <c r="W27" i="3"/>
  <c r="V27" i="3"/>
  <c r="U27" i="3"/>
  <c r="T27" i="3"/>
  <c r="S27" i="3"/>
  <c r="R27" i="3"/>
  <c r="Q27" i="3"/>
  <c r="P27" i="3"/>
  <c r="O27" i="3"/>
  <c r="N27" i="3"/>
  <c r="M27" i="3"/>
  <c r="L27" i="3"/>
  <c r="K27" i="3"/>
  <c r="J27" i="3"/>
  <c r="I27" i="3"/>
  <c r="H27" i="3"/>
  <c r="G27" i="3"/>
  <c r="F27" i="3"/>
  <c r="E27" i="3"/>
  <c r="X24" i="3"/>
  <c r="W24" i="3"/>
  <c r="V24" i="3"/>
  <c r="U24" i="3"/>
  <c r="T24" i="3"/>
  <c r="S24" i="3"/>
  <c r="R24" i="3"/>
  <c r="Q24" i="3"/>
  <c r="P24" i="3"/>
  <c r="O24" i="3"/>
  <c r="N24" i="3"/>
  <c r="M24" i="3"/>
  <c r="L24" i="3"/>
  <c r="K24" i="3"/>
  <c r="J24" i="3"/>
  <c r="I24" i="3"/>
  <c r="H24" i="3"/>
  <c r="G24" i="3"/>
  <c r="F24" i="3"/>
  <c r="E24" i="3"/>
  <c r="B37" i="3"/>
</calcChain>
</file>

<file path=xl/sharedStrings.xml><?xml version="1.0" encoding="utf-8"?>
<sst xmlns="http://schemas.openxmlformats.org/spreadsheetml/2006/main" count="173" uniqueCount="79">
  <si>
    <t xml:space="preserve">Basic macroeconomic indicators </t>
  </si>
  <si>
    <t>previous year = 100</t>
  </si>
  <si>
    <t>2004</t>
  </si>
  <si>
    <t>2005</t>
  </si>
  <si>
    <t>2011</t>
  </si>
  <si>
    <t>2012</t>
  </si>
  <si>
    <t>2013</t>
  </si>
  <si>
    <t>2014</t>
  </si>
  <si>
    <t>2015</t>
  </si>
  <si>
    <t>2016</t>
  </si>
  <si>
    <t>2017</t>
  </si>
  <si>
    <t>2018</t>
  </si>
  <si>
    <t>Gross domestic product, current prices, in billion dinars</t>
  </si>
  <si>
    <t>Gross domestic product, in millions EUR</t>
  </si>
  <si>
    <t>-</t>
  </si>
  <si>
    <t>Gross domestic product, per capita, EUR</t>
  </si>
  <si>
    <t>Gross domestic product, real growth, in %</t>
  </si>
  <si>
    <t>Fiscal indicators, as % of GDP</t>
  </si>
  <si>
    <t>Consolidated public revenues</t>
  </si>
  <si>
    <t>Consolidated public expenditures</t>
  </si>
  <si>
    <t>Consolidated fiscal deficit/surplus</t>
  </si>
  <si>
    <t>Primary deficit/surplus</t>
  </si>
  <si>
    <t>General government debt</t>
  </si>
  <si>
    <t>Prices, growth rates</t>
  </si>
  <si>
    <t xml:space="preserve">Consumer prices by COICOP, end of period </t>
  </si>
  <si>
    <t xml:space="preserve">Consumer prices by COICOP, period average </t>
  </si>
  <si>
    <t>Consumer prices, period average</t>
  </si>
  <si>
    <r>
      <t>Foreign trade, in million EUR</t>
    </r>
    <r>
      <rPr>
        <b/>
        <vertAlign val="superscript"/>
        <sz val="10"/>
        <color theme="4" tint="-0.499984740745262"/>
        <rFont val="Calibri"/>
        <family val="2"/>
      </rPr>
      <t>1,2,3</t>
    </r>
  </si>
  <si>
    <t>Export of goods</t>
  </si>
  <si>
    <t>Export of goods, %</t>
  </si>
  <si>
    <t xml:space="preserve">  European Union</t>
  </si>
  <si>
    <t>Import of goods</t>
  </si>
  <si>
    <t>Import of goods, %</t>
  </si>
  <si>
    <r>
      <t xml:space="preserve">  Capital goods</t>
    </r>
    <r>
      <rPr>
        <vertAlign val="superscript"/>
        <sz val="10"/>
        <color theme="4" tint="-0.499984740745262"/>
        <rFont val="Calibri"/>
        <family val="2"/>
      </rPr>
      <t>4</t>
    </r>
  </si>
  <si>
    <r>
      <t xml:space="preserve">  Intermediate goods</t>
    </r>
    <r>
      <rPr>
        <vertAlign val="superscript"/>
        <sz val="10"/>
        <color theme="4" tint="-0.499984740745262"/>
        <rFont val="Calibri"/>
        <family val="2"/>
      </rPr>
      <t>4</t>
    </r>
  </si>
  <si>
    <t>Foreign trade balance</t>
  </si>
  <si>
    <t>Foreign trade deficit, as % of GDP</t>
  </si>
  <si>
    <t>Balance of payments, in million EUR</t>
  </si>
  <si>
    <r>
      <t>Current account balance (BPM 6)</t>
    </r>
    <r>
      <rPr>
        <vertAlign val="superscript"/>
        <sz val="10"/>
        <color theme="4" tint="-0.499984740745262"/>
        <rFont val="Calibri"/>
        <family val="2"/>
      </rPr>
      <t>2,5</t>
    </r>
  </si>
  <si>
    <t>Current account balance, as % of GDP</t>
  </si>
  <si>
    <r>
      <t>Foreign direct investments, net, in million EUR</t>
    </r>
    <r>
      <rPr>
        <vertAlign val="superscript"/>
        <sz val="10"/>
        <color theme="4" tint="-0.499984740745262"/>
        <rFont val="Calibri"/>
        <family val="2"/>
      </rPr>
      <t>2,5</t>
    </r>
  </si>
  <si>
    <t>Foreign direct investments, net, as % of GDP</t>
  </si>
  <si>
    <t>Monetary and Foreign Exchange Indicators, end of period</t>
  </si>
  <si>
    <t>Dinar reserve money, in million RSD</t>
  </si>
  <si>
    <t>Money supply М3, in million RSD</t>
  </si>
  <si>
    <t>Total domestic credits to economic organizations and households, in mill RSD</t>
  </si>
  <si>
    <t xml:space="preserve">    Credit to economic organizations, in million RSD</t>
  </si>
  <si>
    <t xml:space="preserve">    Credit to households, in million RSD</t>
  </si>
  <si>
    <t>Foreign currency reserves of NBS, in million EUR</t>
  </si>
  <si>
    <t>USD/RSD, end of period</t>
  </si>
  <si>
    <t>USD/RSD, period average</t>
  </si>
  <si>
    <t>EUR/RSD, end of period</t>
  </si>
  <si>
    <t>EUR/RSD, period average</t>
  </si>
  <si>
    <t>Foreign currency household savings, million EUR</t>
  </si>
  <si>
    <t>Employment, salaries and pension benefits</t>
  </si>
  <si>
    <r>
      <t>Employment level, average (thousands)</t>
    </r>
    <r>
      <rPr>
        <vertAlign val="superscript"/>
        <sz val="10"/>
        <color theme="3"/>
        <rFont val="Calibri"/>
        <family val="2"/>
      </rPr>
      <t>6</t>
    </r>
  </si>
  <si>
    <r>
      <t>Unemployment level, period average (thousands)</t>
    </r>
    <r>
      <rPr>
        <vertAlign val="superscript"/>
        <sz val="10"/>
        <color theme="4" tint="-0.499984740745262"/>
        <rFont val="Calibri"/>
        <family val="2"/>
      </rPr>
      <t>7</t>
    </r>
  </si>
  <si>
    <r>
      <t>Unemployment rate, ILO definition</t>
    </r>
    <r>
      <rPr>
        <vertAlign val="superscript"/>
        <sz val="10"/>
        <color theme="4" tint="-0.499984740745262"/>
        <rFont val="Calibri"/>
        <family val="2"/>
      </rPr>
      <t>8</t>
    </r>
  </si>
  <si>
    <r>
      <t>Net salaries, period average, in dinars</t>
    </r>
    <r>
      <rPr>
        <vertAlign val="superscript"/>
        <sz val="10"/>
        <color theme="4" tint="-0.499984740745262"/>
        <rFont val="Calibri"/>
        <family val="2"/>
      </rPr>
      <t>9</t>
    </r>
  </si>
  <si>
    <t>- real growth rates</t>
  </si>
  <si>
    <r>
      <t>Pension benefits, period average, in dinars</t>
    </r>
    <r>
      <rPr>
        <vertAlign val="superscript"/>
        <sz val="10"/>
        <color theme="4" tint="-0.499984740745262"/>
        <rFont val="Calibri"/>
        <family val="2"/>
      </rPr>
      <t>10</t>
    </r>
  </si>
  <si>
    <t>_    10</t>
  </si>
  <si>
    <r>
      <t xml:space="preserve">Source: </t>
    </r>
    <r>
      <rPr>
        <sz val="10"/>
        <color theme="4" tint="-0.499984740745262"/>
        <rFont val="Calibri"/>
        <family val="2"/>
      </rPr>
      <t>SORS, NBS, NEA and EPF</t>
    </r>
  </si>
  <si>
    <t>8,6</t>
  </si>
  <si>
    <t>9,4</t>
  </si>
  <si>
    <t>9,5</t>
  </si>
  <si>
    <t>11,1</t>
  </si>
  <si>
    <r>
      <t>8.7</t>
    </r>
    <r>
      <rPr>
        <vertAlign val="superscript"/>
        <sz val="10"/>
        <color theme="4" tint="-0.499984740745262"/>
        <rFont val="Calibri"/>
        <family val="2"/>
      </rPr>
      <t>11</t>
    </r>
  </si>
  <si>
    <t>2.0*</t>
  </si>
  <si>
    <t>10.392.7*</t>
  </si>
  <si>
    <t>88.673*</t>
  </si>
  <si>
    <t>11.085.1**</t>
  </si>
  <si>
    <t>3.0**</t>
  </si>
  <si>
    <t>13.545*</t>
  </si>
  <si>
    <t>Jan-Feb</t>
  </si>
  <si>
    <r>
      <t>118.429</t>
    </r>
    <r>
      <rPr>
        <vertAlign val="superscript"/>
        <sz val="10"/>
        <color theme="4" tint="-0.499984740745262"/>
        <rFont val="Calibri"/>
        <family val="2"/>
      </rPr>
      <t>12</t>
    </r>
  </si>
  <si>
    <r>
      <t>7,6</t>
    </r>
    <r>
      <rPr>
        <vertAlign val="superscript"/>
        <sz val="10"/>
        <color theme="4" tint="-0.499984740745262"/>
        <rFont val="Calibri"/>
        <family val="2"/>
      </rPr>
      <t>12</t>
    </r>
  </si>
  <si>
    <r>
      <t>1</t>
    </r>
    <r>
      <rPr>
        <sz val="10"/>
        <color theme="4" tint="-0.499984740745262"/>
        <rFont val="Calibri"/>
        <family val="2"/>
      </rPr>
      <t xml:space="preserve"> Data for foreign trade with Montenegro included in 2006.</t>
    </r>
    <r>
      <rPr>
        <vertAlign val="superscript"/>
        <sz val="10"/>
        <color theme="4" tint="-0.499984740745262"/>
        <rFont val="Calibri"/>
        <family val="2"/>
      </rPr>
      <t xml:space="preserve"> 2 </t>
    </r>
    <r>
      <rPr>
        <sz val="10"/>
        <color theme="4" tint="-0.499984740745262"/>
        <rFont val="Calibri"/>
        <family val="2"/>
      </rPr>
      <t>Since 01.01.2010. general trade system were introduced which include all goods that enter country or leaves it, except for goods in transit.</t>
    </r>
    <r>
      <rPr>
        <vertAlign val="superscript"/>
        <sz val="10"/>
        <color theme="4" tint="-0.499984740745262"/>
        <rFont val="Calibri"/>
        <family val="2"/>
      </rPr>
      <t xml:space="preserve"> </t>
    </r>
    <r>
      <rPr>
        <sz val="10"/>
        <color theme="4" tint="-0.499984740745262"/>
        <rFont val="Calibri"/>
        <family val="2"/>
      </rPr>
      <t xml:space="preserve">Data for 2007, 2008 and 2009 are changed according to new methodology. </t>
    </r>
    <r>
      <rPr>
        <vertAlign val="superscript"/>
        <sz val="10"/>
        <color theme="4" tint="-0.499984740745262"/>
        <rFont val="Calibri"/>
        <family val="2"/>
      </rPr>
      <t xml:space="preserve">3 </t>
    </r>
    <r>
      <rPr>
        <sz val="10"/>
        <color theme="4" tint="-0.499984740745262"/>
        <rFont val="Calibri"/>
        <family val="2"/>
      </rPr>
      <t>SORS corrected the data for 2012 and 2013.</t>
    </r>
    <r>
      <rPr>
        <vertAlign val="superscript"/>
        <sz val="10"/>
        <color theme="4" tint="-0.499984740745262"/>
        <rFont val="Calibri"/>
        <family val="2"/>
      </rPr>
      <t xml:space="preserve"> 4 </t>
    </r>
    <r>
      <rPr>
        <sz val="10"/>
        <color theme="4" tint="-0.499984740745262"/>
        <rFont val="Calibri"/>
        <family val="2"/>
      </rPr>
      <t>New classification in order from 2004.</t>
    </r>
    <r>
      <rPr>
        <vertAlign val="superscript"/>
        <sz val="10"/>
        <color theme="4" tint="-0.499984740745262"/>
        <rFont val="Calibri"/>
        <family val="2"/>
      </rPr>
      <t xml:space="preserve"> 5</t>
    </r>
    <r>
      <rPr>
        <sz val="10"/>
        <color theme="4" tint="-0.499984740745262"/>
        <rFont val="Calibri"/>
        <family val="2"/>
      </rPr>
      <t xml:space="preserve"> BPM 5 methodology in order from 2007 and BPM 6 methodology in order from 2012. </t>
    </r>
    <r>
      <rPr>
        <vertAlign val="superscript"/>
        <sz val="10"/>
        <color theme="4" tint="-0.499984740745262"/>
        <rFont val="Calibri"/>
        <family val="2"/>
      </rPr>
      <t>6</t>
    </r>
    <r>
      <rPr>
        <sz val="10"/>
        <color theme="4" tint="-0.499984740745262"/>
        <rFont val="Calibri"/>
        <family val="2"/>
      </rPr>
      <t xml:space="preserve"> Preliminary data. SORS changed data for employment. Without registered individual agricultural workers. </t>
    </r>
    <r>
      <rPr>
        <vertAlign val="superscript"/>
        <sz val="10"/>
        <color theme="4" tint="-0.499984740745262"/>
        <rFont val="Calibri"/>
        <family val="2"/>
      </rPr>
      <t xml:space="preserve">7 </t>
    </r>
    <r>
      <rPr>
        <sz val="10"/>
        <color theme="4" tint="-0.499984740745262"/>
        <rFont val="Calibri"/>
        <family val="2"/>
      </rPr>
      <t xml:space="preserve">According to National Employment Agency data. </t>
    </r>
    <r>
      <rPr>
        <vertAlign val="superscript"/>
        <sz val="10"/>
        <color theme="4" tint="-0.499984740745262"/>
        <rFont val="Calibri"/>
        <family val="2"/>
      </rPr>
      <t xml:space="preserve">8 </t>
    </r>
    <r>
      <rPr>
        <sz val="10"/>
        <color theme="4" tint="-0.499984740745262"/>
        <rFont val="Calibri"/>
        <family val="2"/>
      </rPr>
      <t xml:space="preserve">Data from 2010, given according to the new methodology, which has been in use since 2021, refers to the population aged 15 and over. </t>
    </r>
    <r>
      <rPr>
        <vertAlign val="superscript"/>
        <sz val="10"/>
        <color theme="4" tint="-0.499984740745262"/>
        <rFont val="Calibri"/>
        <family val="2"/>
      </rPr>
      <t>9</t>
    </r>
    <r>
      <rPr>
        <sz val="10"/>
        <color theme="4" tint="-0.499984740745262"/>
        <rFont val="Calibri"/>
        <family val="2"/>
      </rPr>
      <t xml:space="preserve"> New methodology for salaries, applied from 2009. as SORS extended coverage of observation units. In calculation of average salaries, beside salaries paid to employees in enterprises, institutions and organizations, into account are taken also salaries paid to enterpreneurs, from January 2018 the average salary is calculated on the basis of data from the Tax Administration records. </t>
    </r>
    <r>
      <rPr>
        <vertAlign val="superscript"/>
        <sz val="10"/>
        <color theme="4" tint="-0.499984740745262"/>
        <rFont val="Calibri"/>
        <family val="2"/>
      </rPr>
      <t>10</t>
    </r>
    <r>
      <rPr>
        <sz val="10"/>
        <color theme="4" tint="-0.499984740745262"/>
        <rFont val="Calibri"/>
        <family val="2"/>
      </rPr>
      <t xml:space="preserve"> Since 2012 with professional army servicemen. </t>
    </r>
    <r>
      <rPr>
        <vertAlign val="superscript"/>
        <sz val="10"/>
        <color theme="4" tint="-0.499984740745262"/>
        <rFont val="Calibri"/>
        <family val="2"/>
      </rPr>
      <t>11</t>
    </r>
    <r>
      <rPr>
        <sz val="10"/>
        <color theme="4" tint="-0.499984740745262"/>
        <rFont val="Calibri"/>
        <family val="2"/>
      </rPr>
      <t xml:space="preserve"> Data refers to average four quarters 12 Data refers do January * Based on quarterly calculations ** MoF estimation.</t>
    </r>
  </si>
  <si>
    <t>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</si>
</sst>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00\ &quot;Din.&quot;_-;\-* #,##0.00\ &quot;Din.&quot;_-;_-* &quot;-&quot;??\ &quot;Din.&quot;_-;_-@_-"/>
    <numFmt numFmtId="166" formatCode="0.0"/>
    <numFmt numFmtId="167" formatCode="#,##0.0"/>
  </numFmts>
  <fonts count="28" x14ac:knownFonts="1">
    <font>
      <sz val="10"/>
      <name val="Arial"/>
      <charset val="238"/>
    </font>
    <font>
      <sz val="10"/>
      <name val="Arial"/>
      <family val="2"/>
    </font>
    <font>
      <sz val="11"/>
      <name val="Calibri"/>
      <family val="2"/>
    </font>
    <font>
      <b/>
      <sz val="11"/>
      <name val="Calibri"/>
      <family val="2"/>
    </font>
    <font>
      <sz val="10"/>
      <name val="Arial"/>
      <family val="2"/>
    </font>
    <font>
      <sz val="14"/>
      <name val="Calibri"/>
      <family val="2"/>
    </font>
    <font>
      <b/>
      <sz val="10"/>
      <color theme="4" tint="-0.499984740745262"/>
      <name val="Calibri"/>
      <family val="2"/>
    </font>
    <font>
      <sz val="11"/>
      <color theme="4" tint="-0.499984740745262"/>
      <name val="Calibri"/>
      <family val="2"/>
    </font>
    <font>
      <sz val="10"/>
      <color theme="4" tint="-0.499984740745262"/>
      <name val="Calibri"/>
      <family val="2"/>
    </font>
    <font>
      <sz val="10"/>
      <color theme="4" tint="-0.499984740745262"/>
      <name val="Calibri"/>
      <family val="2"/>
      <scheme val="minor"/>
    </font>
    <font>
      <vertAlign val="superscript"/>
      <sz val="10"/>
      <color theme="4" tint="-0.499984740745262"/>
      <name val="Calibri"/>
      <family val="2"/>
    </font>
    <font>
      <b/>
      <vertAlign val="superscript"/>
      <sz val="10"/>
      <color theme="4" tint="-0.499984740745262"/>
      <name val="Calibri"/>
      <family val="2"/>
    </font>
    <font>
      <sz val="10"/>
      <color theme="3"/>
      <name val="Calibri"/>
      <family val="2"/>
    </font>
    <font>
      <b/>
      <sz val="10"/>
      <color rgb="FFFF0000"/>
      <name val="Calibri"/>
      <family val="2"/>
    </font>
    <font>
      <vertAlign val="superscript"/>
      <sz val="10"/>
      <color theme="3"/>
      <name val="Calibri"/>
      <family val="2"/>
    </font>
    <font>
      <sz val="11"/>
      <color rgb="FFFF0000"/>
      <name val="Calibri"/>
      <family val="2"/>
    </font>
    <font>
      <sz val="10"/>
      <color theme="3" tint="-0.249977111117893"/>
      <name val="Calibri"/>
      <family val="2"/>
    </font>
    <font>
      <sz val="11"/>
      <color theme="3" tint="-0.499984740745262"/>
      <name val="Calibri"/>
      <family val="2"/>
    </font>
    <font>
      <b/>
      <sz val="10"/>
      <color theme="4" tint="-0.499984740745262"/>
      <name val="Calibri"/>
      <family val="2"/>
      <scheme val="minor"/>
    </font>
    <font>
      <sz val="10"/>
      <color rgb="FFFF0000"/>
      <name val="Calibri"/>
      <family val="2"/>
    </font>
    <font>
      <sz val="10"/>
      <color theme="3" tint="-0.499984740745262"/>
      <name val="Calibri"/>
      <family val="2"/>
    </font>
    <font>
      <sz val="10"/>
      <name val="Arial"/>
      <family val="2"/>
    </font>
    <font>
      <b/>
      <sz val="10"/>
      <color rgb="FF002060"/>
      <name val="Calibri"/>
      <family val="2"/>
    </font>
    <font>
      <sz val="10"/>
      <color theme="3"/>
      <name val="Calibri"/>
      <family val="2"/>
      <scheme val="minor"/>
    </font>
    <font>
      <sz val="10"/>
      <color rgb="FF244062"/>
      <name val="Calibri"/>
      <family val="2"/>
    </font>
    <font>
      <b/>
      <sz val="10"/>
      <color rgb="FF244062"/>
      <name val="Calibri"/>
      <family val="2"/>
    </font>
    <font>
      <b/>
      <sz val="10"/>
      <color rgb="FF244062"/>
      <name val="Calibri"/>
      <family val="2"/>
      <scheme val="minor"/>
    </font>
    <font>
      <b/>
      <sz val="10"/>
      <color theme="3"/>
      <name val="Calibri"/>
      <family val="2"/>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s>
  <cellStyleXfs count="8">
    <xf numFmtId="0" fontId="0" fillId="0" borderId="0">
      <alignment vertical="top"/>
    </xf>
    <xf numFmtId="0" fontId="1" fillId="0" borderId="0"/>
    <xf numFmtId="0" fontId="1" fillId="0" borderId="0"/>
    <xf numFmtId="0" fontId="1" fillId="0" borderId="0">
      <alignment vertical="top"/>
    </xf>
    <xf numFmtId="0" fontId="1" fillId="0" borderId="0"/>
    <xf numFmtId="165" fontId="4" fillId="0" borderId="0" applyFont="0" applyFill="0" applyBorder="0" applyAlignment="0" applyProtection="0"/>
    <xf numFmtId="0" fontId="1" fillId="0" borderId="0"/>
    <xf numFmtId="164" fontId="21" fillId="0" borderId="0" applyFont="0" applyFill="0" applyBorder="0" applyAlignment="0" applyProtection="0"/>
  </cellStyleXfs>
  <cellXfs count="160">
    <xf numFmtId="0" fontId="0" fillId="0" borderId="0" xfId="0" applyAlignment="1"/>
    <xf numFmtId="0" fontId="3" fillId="0" borderId="0" xfId="0" applyFont="1" applyAlignment="1">
      <alignment horizontal="left"/>
    </xf>
    <xf numFmtId="0" fontId="2" fillId="0" borderId="0" xfId="0" applyFont="1" applyAlignment="1"/>
    <xf numFmtId="0" fontId="5" fillId="0" borderId="0" xfId="0" applyFont="1" applyAlignment="1"/>
    <xf numFmtId="0" fontId="7" fillId="0" borderId="0" xfId="0" applyFont="1" applyAlignment="1"/>
    <xf numFmtId="0" fontId="8" fillId="0" borderId="0" xfId="0" applyFont="1" applyAlignment="1"/>
    <xf numFmtId="166" fontId="2" fillId="0" borderId="0" xfId="0" applyNumberFormat="1" applyFont="1" applyAlignment="1"/>
    <xf numFmtId="0" fontId="8" fillId="2" borderId="0" xfId="0" applyFont="1" applyFill="1" applyAlignment="1"/>
    <xf numFmtId="0" fontId="6" fillId="2" borderId="0" xfId="0" applyFont="1" applyFill="1" applyAlignment="1">
      <alignment horizontal="center"/>
    </xf>
    <xf numFmtId="0" fontId="8" fillId="0" borderId="0" xfId="0" applyFont="1" applyAlignment="1">
      <alignment horizontal="right"/>
    </xf>
    <xf numFmtId="167" fontId="8" fillId="0" borderId="0" xfId="0" applyNumberFormat="1" applyFont="1" applyAlignment="1">
      <alignment horizontal="right"/>
    </xf>
    <xf numFmtId="49" fontId="8" fillId="0" borderId="0" xfId="0" applyNumberFormat="1" applyFont="1" applyAlignment="1">
      <alignment horizontal="right"/>
    </xf>
    <xf numFmtId="3" fontId="8" fillId="0" borderId="0" xfId="0" applyNumberFormat="1" applyFont="1" applyAlignment="1">
      <alignment horizontal="right"/>
    </xf>
    <xf numFmtId="166" fontId="8" fillId="0" borderId="0" xfId="0" applyNumberFormat="1" applyFont="1" applyAlignment="1">
      <alignment horizontal="right"/>
    </xf>
    <xf numFmtId="0" fontId="8" fillId="2" borderId="0" xfId="0" applyFont="1" applyFill="1" applyAlignment="1">
      <alignment horizontal="right"/>
    </xf>
    <xf numFmtId="49" fontId="8" fillId="2" borderId="0" xfId="0" applyNumberFormat="1" applyFont="1" applyFill="1" applyAlignment="1">
      <alignment horizontal="right"/>
    </xf>
    <xf numFmtId="49" fontId="8" fillId="2" borderId="0" xfId="0" applyNumberFormat="1" applyFont="1" applyFill="1" applyAlignment="1"/>
    <xf numFmtId="49" fontId="8" fillId="0" borderId="0" xfId="0" applyNumberFormat="1" applyFont="1" applyAlignment="1"/>
    <xf numFmtId="0" fontId="6" fillId="0" borderId="0" xfId="0" applyFont="1" applyAlignment="1">
      <alignment horizontal="center"/>
    </xf>
    <xf numFmtId="0" fontId="8" fillId="0" borderId="0" xfId="0" applyFont="1" applyAlignment="1">
      <alignment horizontal="right" indent="2"/>
    </xf>
    <xf numFmtId="0" fontId="6" fillId="0" borderId="0" xfId="1" applyFont="1" applyAlignment="1">
      <alignment horizontal="center"/>
    </xf>
    <xf numFmtId="0" fontId="7" fillId="0" borderId="0" xfId="0" applyFont="1" applyAlignment="1">
      <alignment horizontal="center"/>
    </xf>
    <xf numFmtId="166" fontId="8" fillId="0" borderId="0" xfId="1" applyNumberFormat="1" applyFont="1" applyAlignment="1">
      <alignment horizontal="right"/>
    </xf>
    <xf numFmtId="166" fontId="8" fillId="0" borderId="0" xfId="0" applyNumberFormat="1" applyFont="1" applyAlignment="1"/>
    <xf numFmtId="166" fontId="8" fillId="0" borderId="0" xfId="1" applyNumberFormat="1" applyFont="1"/>
    <xf numFmtId="0" fontId="7" fillId="0" borderId="0" xfId="0" applyFont="1" applyAlignment="1">
      <alignment horizontal="right"/>
    </xf>
    <xf numFmtId="0" fontId="8" fillId="2" borderId="0" xfId="0" applyFont="1" applyFill="1" applyAlignment="1">
      <alignment horizontal="right" indent="2"/>
    </xf>
    <xf numFmtId="0" fontId="8" fillId="2" borderId="0" xfId="1" applyFont="1" applyFill="1"/>
    <xf numFmtId="0" fontId="8" fillId="2" borderId="0" xfId="0" applyFont="1" applyFill="1" applyAlignment="1">
      <alignment horizontal="center"/>
    </xf>
    <xf numFmtId="167" fontId="9" fillId="0" borderId="0" xfId="3" applyNumberFormat="1" applyFont="1" applyAlignment="1">
      <alignment horizontal="right"/>
    </xf>
    <xf numFmtId="167" fontId="9" fillId="0" borderId="0" xfId="4" applyNumberFormat="1" applyFont="1"/>
    <xf numFmtId="167" fontId="9" fillId="0" borderId="0" xfId="4" applyNumberFormat="1" applyFont="1" applyAlignment="1">
      <alignment horizontal="right"/>
    </xf>
    <xf numFmtId="167" fontId="9" fillId="0" borderId="0" xfId="2" applyNumberFormat="1" applyFont="1" applyAlignment="1">
      <alignment horizontal="right"/>
    </xf>
    <xf numFmtId="167" fontId="8" fillId="0" borderId="0" xfId="4" applyNumberFormat="1" applyFont="1" applyAlignment="1">
      <alignment horizontal="right"/>
    </xf>
    <xf numFmtId="167" fontId="12" fillId="0" borderId="0" xfId="0" applyNumberFormat="1" applyFont="1" applyAlignment="1">
      <alignment horizontal="right"/>
    </xf>
    <xf numFmtId="167" fontId="8" fillId="2" borderId="0" xfId="0" applyNumberFormat="1" applyFont="1" applyFill="1" applyAlignment="1">
      <alignment horizontal="right"/>
    </xf>
    <xf numFmtId="0" fontId="13" fillId="2" borderId="0" xfId="0" applyFont="1" applyFill="1" applyAlignment="1">
      <alignment horizontal="center"/>
    </xf>
    <xf numFmtId="167" fontId="8" fillId="0" borderId="0" xfId="1" applyNumberFormat="1" applyFont="1"/>
    <xf numFmtId="0" fontId="15" fillId="0" borderId="0" xfId="0" applyFont="1" applyAlignment="1">
      <alignment horizontal="center"/>
    </xf>
    <xf numFmtId="167" fontId="8" fillId="0" borderId="0" xfId="0" applyNumberFormat="1" applyFont="1" applyAlignment="1"/>
    <xf numFmtId="166" fontId="8" fillId="2" borderId="0" xfId="0" applyNumberFormat="1" applyFont="1" applyFill="1" applyAlignment="1">
      <alignment horizontal="right"/>
    </xf>
    <xf numFmtId="166" fontId="8" fillId="2" borderId="0" xfId="1" applyNumberFormat="1" applyFont="1" applyFill="1"/>
    <xf numFmtId="166" fontId="8" fillId="2" borderId="0" xfId="1" applyNumberFormat="1" applyFont="1" applyFill="1" applyAlignment="1">
      <alignment horizontal="right"/>
    </xf>
    <xf numFmtId="166" fontId="9" fillId="2" borderId="0" xfId="2" applyNumberFormat="1" applyFont="1" applyFill="1" applyAlignment="1">
      <alignment horizontal="right"/>
    </xf>
    <xf numFmtId="166" fontId="8" fillId="2" borderId="0" xfId="0" applyNumberFormat="1" applyFont="1" applyFill="1" applyAlignment="1"/>
    <xf numFmtId="166" fontId="6" fillId="2" borderId="0" xfId="0" applyNumberFormat="1" applyFont="1" applyFill="1" applyAlignment="1">
      <alignment horizontal="center"/>
    </xf>
    <xf numFmtId="0" fontId="8" fillId="0" borderId="0" xfId="0" applyFont="1" applyAlignment="1">
      <alignment horizontal="right" indent="3"/>
    </xf>
    <xf numFmtId="0" fontId="8" fillId="0" borderId="0" xfId="0" applyFont="1" applyAlignment="1">
      <alignment horizontal="right" indent="1"/>
    </xf>
    <xf numFmtId="165" fontId="6" fillId="0" borderId="0" xfId="5" applyFont="1" applyFill="1" applyBorder="1" applyAlignment="1">
      <alignment horizontal="center"/>
    </xf>
    <xf numFmtId="3" fontId="8" fillId="0" borderId="0" xfId="0" applyNumberFormat="1" applyFont="1" applyAlignment="1"/>
    <xf numFmtId="3" fontId="8" fillId="0" borderId="0" xfId="3" applyNumberFormat="1" applyFont="1" applyAlignment="1">
      <alignment horizontal="right"/>
    </xf>
    <xf numFmtId="2" fontId="8" fillId="0" borderId="0" xfId="0" applyNumberFormat="1" applyFont="1" applyAlignment="1">
      <alignment horizontal="right"/>
    </xf>
    <xf numFmtId="2" fontId="8" fillId="0" borderId="0" xfId="0" applyNumberFormat="1" applyFont="1" applyAlignment="1"/>
    <xf numFmtId="4" fontId="8" fillId="0" borderId="0" xfId="3" applyNumberFormat="1" applyFont="1" applyAlignment="1">
      <alignment horizontal="right"/>
    </xf>
    <xf numFmtId="2" fontId="8" fillId="0" borderId="0" xfId="3" applyNumberFormat="1" applyFont="1" applyAlignment="1">
      <alignment horizontal="right"/>
    </xf>
    <xf numFmtId="2" fontId="8" fillId="0" borderId="0" xfId="0" applyNumberFormat="1" applyFont="1" applyAlignment="1">
      <alignment wrapText="1"/>
    </xf>
    <xf numFmtId="3" fontId="12" fillId="0" borderId="0" xfId="3" applyNumberFormat="1" applyFont="1" applyAlignment="1">
      <alignment horizontal="right"/>
    </xf>
    <xf numFmtId="1" fontId="8" fillId="0" borderId="0" xfId="4" applyNumberFormat="1" applyFont="1" applyAlignment="1">
      <alignment horizontal="right"/>
    </xf>
    <xf numFmtId="166" fontId="9" fillId="0" borderId="0" xfId="6" applyNumberFormat="1" applyFont="1" applyAlignment="1">
      <alignment horizontal="right"/>
    </xf>
    <xf numFmtId="167" fontId="8" fillId="0" borderId="0" xfId="3" applyNumberFormat="1" applyFont="1" applyAlignment="1">
      <alignment horizontal="right"/>
    </xf>
    <xf numFmtId="3" fontId="8" fillId="0" borderId="0" xfId="1" applyNumberFormat="1" applyFont="1"/>
    <xf numFmtId="3" fontId="8" fillId="0" borderId="0" xfId="4" applyNumberFormat="1" applyFont="1" applyAlignment="1">
      <alignment horizontal="right"/>
    </xf>
    <xf numFmtId="3" fontId="16" fillId="0" borderId="0" xfId="3" applyNumberFormat="1" applyFont="1" applyAlignment="1">
      <alignment horizontal="right"/>
    </xf>
    <xf numFmtId="166" fontId="8" fillId="0" borderId="0" xfId="4" applyNumberFormat="1" applyFont="1" applyAlignment="1">
      <alignment horizontal="right"/>
    </xf>
    <xf numFmtId="166" fontId="8" fillId="0" borderId="0" xfId="3" applyNumberFormat="1" applyFont="1" applyAlignment="1">
      <alignment horizontal="right"/>
    </xf>
    <xf numFmtId="166" fontId="16" fillId="0" borderId="0" xfId="3" applyNumberFormat="1" applyFont="1" applyAlignment="1">
      <alignment horizontal="right"/>
    </xf>
    <xf numFmtId="0" fontId="8" fillId="0" borderId="4" xfId="0" applyFont="1" applyBorder="1" applyAlignment="1">
      <alignment wrapText="1"/>
    </xf>
    <xf numFmtId="0" fontId="8" fillId="2" borderId="4" xfId="0" applyFont="1" applyFill="1" applyBorder="1" applyAlignment="1">
      <alignment wrapText="1"/>
    </xf>
    <xf numFmtId="0" fontId="6" fillId="0" borderId="4" xfId="0" applyFont="1" applyBorder="1" applyAlignment="1">
      <alignment wrapText="1"/>
    </xf>
    <xf numFmtId="0" fontId="8" fillId="0" borderId="4" xfId="0" applyFont="1" applyBorder="1" applyAlignment="1">
      <alignment horizontal="left" wrapText="1" indent="1"/>
    </xf>
    <xf numFmtId="0" fontId="8" fillId="0" borderId="4" xfId="1" applyFont="1" applyBorder="1" applyAlignment="1">
      <alignment horizontal="left" wrapText="1" indent="1"/>
    </xf>
    <xf numFmtId="0" fontId="8" fillId="2" borderId="4" xfId="0" applyFont="1" applyFill="1" applyBorder="1" applyAlignment="1">
      <alignment horizontal="left" wrapText="1" indent="1"/>
    </xf>
    <xf numFmtId="0" fontId="8" fillId="0" borderId="4" xfId="0" applyFont="1" applyBorder="1" applyAlignment="1">
      <alignment horizontal="left" vertical="center" wrapText="1" indent="1"/>
    </xf>
    <xf numFmtId="49" fontId="8" fillId="0" borderId="4" xfId="0" applyNumberFormat="1" applyFont="1" applyBorder="1" applyAlignment="1">
      <alignment horizontal="left" wrapText="1" indent="2"/>
    </xf>
    <xf numFmtId="0" fontId="17" fillId="2" borderId="6" xfId="0" applyFont="1" applyFill="1" applyBorder="1" applyAlignment="1"/>
    <xf numFmtId="166" fontId="17" fillId="2" borderId="6" xfId="0" applyNumberFormat="1" applyFont="1" applyFill="1" applyBorder="1" applyAlignment="1"/>
    <xf numFmtId="0" fontId="8" fillId="2" borderId="3" xfId="0" applyFont="1" applyFill="1" applyBorder="1" applyAlignment="1"/>
    <xf numFmtId="0" fontId="6" fillId="2" borderId="4" xfId="0" applyFont="1" applyFill="1" applyBorder="1" applyAlignment="1">
      <alignment wrapText="1"/>
    </xf>
    <xf numFmtId="0" fontId="8" fillId="0" borderId="4" xfId="0" applyFont="1" applyBorder="1" applyAlignment="1">
      <alignment horizontal="left" indent="1"/>
    </xf>
    <xf numFmtId="0" fontId="8" fillId="2" borderId="5" xfId="0" applyFont="1" applyFill="1" applyBorder="1" applyAlignment="1">
      <alignment wrapText="1"/>
    </xf>
    <xf numFmtId="0" fontId="8" fillId="2" borderId="6" xfId="0" applyFont="1" applyFill="1" applyBorder="1" applyAlignment="1"/>
    <xf numFmtId="0" fontId="19" fillId="0" borderId="0" xfId="0" applyFont="1" applyAlignment="1"/>
    <xf numFmtId="0" fontId="20" fillId="2" borderId="6" xfId="0" applyFont="1" applyFill="1" applyBorder="1" applyAlignment="1"/>
    <xf numFmtId="0" fontId="6" fillId="2" borderId="7" xfId="0" applyFont="1" applyFill="1" applyBorder="1" applyAlignment="1">
      <alignment horizontal="center"/>
    </xf>
    <xf numFmtId="49" fontId="6" fillId="2" borderId="7" xfId="0" applyNumberFormat="1" applyFont="1" applyFill="1" applyBorder="1" applyAlignment="1">
      <alignment horizontal="center"/>
    </xf>
    <xf numFmtId="0" fontId="6" fillId="2" borderId="7" xfId="0" applyFont="1" applyFill="1" applyBorder="1" applyAlignment="1">
      <alignment horizontal="center" wrapText="1"/>
    </xf>
    <xf numFmtId="49" fontId="6" fillId="2" borderId="7" xfId="2" applyNumberFormat="1" applyFont="1" applyFill="1" applyBorder="1" applyAlignment="1">
      <alignment horizontal="center"/>
    </xf>
    <xf numFmtId="0" fontId="18" fillId="2" borderId="7" xfId="3" applyFont="1" applyFill="1" applyBorder="1" applyAlignment="1">
      <alignment horizontal="center" vertical="center" wrapText="1"/>
    </xf>
    <xf numFmtId="0" fontId="10" fillId="0" borderId="0" xfId="1" applyFont="1" applyAlignment="1">
      <alignment vertical="justify" wrapText="1"/>
    </xf>
    <xf numFmtId="0" fontId="19" fillId="2" borderId="2" xfId="0" applyFont="1" applyFill="1" applyBorder="1" applyAlignment="1"/>
    <xf numFmtId="0" fontId="8" fillId="0" borderId="0" xfId="0" applyFont="1" applyAlignment="1">
      <alignment horizontal="center"/>
    </xf>
    <xf numFmtId="0" fontId="19" fillId="0" borderId="0" xfId="0" applyFont="1" applyAlignment="1">
      <alignment horizontal="center"/>
    </xf>
    <xf numFmtId="0" fontId="19" fillId="2" borderId="6" xfId="0" applyFont="1" applyFill="1" applyBorder="1" applyAlignment="1"/>
    <xf numFmtId="0" fontId="16" fillId="0" borderId="0" xfId="0" applyFont="1" applyAlignment="1">
      <alignment horizontal="right"/>
    </xf>
    <xf numFmtId="0" fontId="16" fillId="0" borderId="0" xfId="3" applyFont="1" applyAlignment="1">
      <alignment horizontal="right"/>
    </xf>
    <xf numFmtId="0" fontId="8" fillId="0" borderId="0" xfId="3" applyFont="1" applyAlignment="1">
      <alignment horizontal="right"/>
    </xf>
    <xf numFmtId="0" fontId="8" fillId="0" borderId="0" xfId="1" applyFont="1" applyAlignment="1">
      <alignment horizontal="right"/>
    </xf>
    <xf numFmtId="49" fontId="10" fillId="0" borderId="0" xfId="0" applyNumberFormat="1" applyFont="1" applyAlignment="1">
      <alignment horizontal="right"/>
    </xf>
    <xf numFmtId="3" fontId="10" fillId="0" borderId="0" xfId="1" applyNumberFormat="1" applyFont="1" applyAlignment="1">
      <alignment horizontal="left" vertical="justify" wrapText="1"/>
    </xf>
    <xf numFmtId="0" fontId="8" fillId="0" borderId="0" xfId="0" quotePrefix="1" applyFont="1" applyAlignment="1">
      <alignment horizontal="right"/>
    </xf>
    <xf numFmtId="0" fontId="19" fillId="0" borderId="1" xfId="0" applyFont="1" applyBorder="1" applyAlignment="1"/>
    <xf numFmtId="0" fontId="22" fillId="2" borderId="0" xfId="0" applyFont="1" applyFill="1" applyAlignment="1">
      <alignment horizontal="center"/>
    </xf>
    <xf numFmtId="3" fontId="8" fillId="0" borderId="0" xfId="3" quotePrefix="1" applyNumberFormat="1" applyFont="1" applyAlignment="1">
      <alignment horizontal="right"/>
    </xf>
    <xf numFmtId="2" fontId="2" fillId="0" borderId="0" xfId="0" applyNumberFormat="1" applyFont="1" applyAlignment="1"/>
    <xf numFmtId="2" fontId="0" fillId="0" borderId="0" xfId="0" applyNumberFormat="1" applyAlignment="1"/>
    <xf numFmtId="4" fontId="8" fillId="2" borderId="0" xfId="0" applyNumberFormat="1" applyFont="1" applyFill="1" applyAlignment="1">
      <alignment horizontal="right"/>
    </xf>
    <xf numFmtId="0" fontId="15" fillId="0" borderId="0" xfId="0" applyFont="1" applyAlignment="1"/>
    <xf numFmtId="0" fontId="13" fillId="2" borderId="1" xfId="0" applyFont="1" applyFill="1" applyBorder="1" applyAlignment="1">
      <alignment horizontal="center"/>
    </xf>
    <xf numFmtId="167" fontId="23" fillId="0" borderId="0" xfId="3" applyNumberFormat="1" applyFont="1" applyAlignment="1"/>
    <xf numFmtId="167" fontId="24" fillId="0" borderId="0" xfId="0" applyNumberFormat="1" applyFont="1" applyAlignment="1">
      <alignment horizontal="right"/>
    </xf>
    <xf numFmtId="1" fontId="12" fillId="0" borderId="0" xfId="0" applyNumberFormat="1" applyFont="1" applyAlignment="1">
      <alignment horizontal="right"/>
    </xf>
    <xf numFmtId="1" fontId="23" fillId="0" borderId="0" xfId="4" applyNumberFormat="1" applyFont="1" applyAlignment="1">
      <alignment horizontal="right"/>
    </xf>
    <xf numFmtId="1" fontId="12" fillId="0" borderId="0" xfId="7" applyNumberFormat="1" applyFont="1" applyFill="1" applyBorder="1" applyAlignment="1">
      <alignment horizontal="right"/>
    </xf>
    <xf numFmtId="0" fontId="13" fillId="0" borderId="0" xfId="0" applyFont="1" applyAlignment="1">
      <alignment horizontal="center"/>
    </xf>
    <xf numFmtId="49" fontId="19" fillId="0" borderId="0" xfId="0" applyNumberFormat="1" applyFont="1" applyAlignment="1">
      <alignment horizontal="center"/>
    </xf>
    <xf numFmtId="49" fontId="8" fillId="0" borderId="0" xfId="3" applyNumberFormat="1" applyFont="1" applyAlignment="1">
      <alignment horizontal="right"/>
    </xf>
    <xf numFmtId="1" fontId="8" fillId="0" borderId="0" xfId="0" applyNumberFormat="1" applyFont="1" applyAlignment="1">
      <alignment horizontal="right"/>
    </xf>
    <xf numFmtId="166" fontId="24" fillId="0" borderId="0" xfId="0" applyNumberFormat="1" applyFont="1" applyAlignment="1">
      <alignment horizontal="right"/>
    </xf>
    <xf numFmtId="0" fontId="10" fillId="0" borderId="0" xfId="1" applyFont="1" applyAlignment="1">
      <alignment horizontal="left" vertical="justify" wrapText="1"/>
    </xf>
    <xf numFmtId="0" fontId="15" fillId="0" borderId="7" xfId="0" applyFont="1" applyBorder="1" applyAlignment="1"/>
    <xf numFmtId="37" fontId="12" fillId="0" borderId="0" xfId="0" applyNumberFormat="1" applyFont="1" applyAlignment="1">
      <alignment horizontal="right"/>
    </xf>
    <xf numFmtId="37" fontId="23" fillId="0" borderId="0" xfId="4" applyNumberFormat="1" applyFont="1" applyAlignment="1">
      <alignment horizontal="right"/>
    </xf>
    <xf numFmtId="37" fontId="12" fillId="0" borderId="0" xfId="7" applyNumberFormat="1" applyFont="1" applyFill="1" applyBorder="1" applyAlignment="1">
      <alignment horizontal="right"/>
    </xf>
    <xf numFmtId="0" fontId="26" fillId="2" borderId="7" xfId="3" applyFont="1" applyFill="1" applyBorder="1" applyAlignment="1">
      <alignment horizontal="center" vertical="center" wrapText="1"/>
    </xf>
    <xf numFmtId="166" fontId="24" fillId="0" borderId="0" xfId="0" applyNumberFormat="1" applyFont="1" applyBorder="1" applyAlignment="1">
      <alignment horizontal="right"/>
    </xf>
    <xf numFmtId="0" fontId="25" fillId="2" borderId="0" xfId="0" applyFont="1" applyFill="1" applyBorder="1" applyAlignment="1">
      <alignment horizontal="center"/>
    </xf>
    <xf numFmtId="0" fontId="25" fillId="0" borderId="0" xfId="0" applyFont="1" applyBorder="1" applyAlignment="1">
      <alignment horizontal="center"/>
    </xf>
    <xf numFmtId="167" fontId="24" fillId="0" borderId="0" xfId="0" applyNumberFormat="1" applyFont="1" applyBorder="1" applyAlignment="1">
      <alignment horizontal="right"/>
    </xf>
    <xf numFmtId="0" fontId="13" fillId="2" borderId="0" xfId="0" applyFont="1" applyFill="1" applyBorder="1" applyAlignment="1">
      <alignment horizontal="center"/>
    </xf>
    <xf numFmtId="0" fontId="19" fillId="0" borderId="0" xfId="0" applyFont="1" applyBorder="1" applyAlignment="1"/>
    <xf numFmtId="166" fontId="24" fillId="0" borderId="0" xfId="0" applyNumberFormat="1" applyFont="1" applyBorder="1" applyAlignment="1"/>
    <xf numFmtId="0" fontId="24" fillId="0" borderId="0" xfId="0" applyFont="1" applyBorder="1" applyAlignment="1">
      <alignment horizontal="right"/>
    </xf>
    <xf numFmtId="0" fontId="24" fillId="0" borderId="0" xfId="0" applyFont="1" applyBorder="1" applyAlignment="1"/>
    <xf numFmtId="49" fontId="24" fillId="0" borderId="0" xfId="0" applyNumberFormat="1" applyFont="1" applyBorder="1" applyAlignment="1">
      <alignment horizontal="center"/>
    </xf>
    <xf numFmtId="3" fontId="24" fillId="0" borderId="0" xfId="3" applyNumberFormat="1" applyFont="1" applyBorder="1" applyAlignment="1">
      <alignment horizontal="right"/>
    </xf>
    <xf numFmtId="2" fontId="24" fillId="0" borderId="0" xfId="3" applyNumberFormat="1" applyFont="1" applyBorder="1" applyAlignment="1">
      <alignment horizontal="right"/>
    </xf>
    <xf numFmtId="1" fontId="24" fillId="0" borderId="0" xfId="0" applyNumberFormat="1" applyFont="1" applyBorder="1" applyAlignment="1">
      <alignment horizontal="right"/>
    </xf>
    <xf numFmtId="0" fontId="13" fillId="0" borderId="1" xfId="0" applyFont="1" applyBorder="1" applyAlignment="1">
      <alignment horizontal="center"/>
    </xf>
    <xf numFmtId="49" fontId="19" fillId="0" borderId="1" xfId="0" applyNumberFormat="1" applyFont="1" applyBorder="1" applyAlignment="1">
      <alignment horizontal="center"/>
    </xf>
    <xf numFmtId="0" fontId="27" fillId="2" borderId="1" xfId="0" applyFont="1" applyFill="1" applyBorder="1" applyAlignment="1">
      <alignment horizontal="center"/>
    </xf>
    <xf numFmtId="166" fontId="24" fillId="0" borderId="0" xfId="0" applyNumberFormat="1" applyFont="1" applyFill="1" applyBorder="1" applyAlignment="1">
      <alignment horizontal="right"/>
    </xf>
    <xf numFmtId="0" fontId="26" fillId="2" borderId="8" xfId="3" applyFont="1" applyFill="1" applyBorder="1" applyAlignment="1">
      <alignment horizontal="center" vertical="center" wrapText="1"/>
    </xf>
    <xf numFmtId="167" fontId="24" fillId="0" borderId="1" xfId="0" applyNumberFormat="1" applyFont="1" applyBorder="1" applyAlignment="1">
      <alignment horizontal="right"/>
    </xf>
    <xf numFmtId="3" fontId="24" fillId="0" borderId="1" xfId="0" applyNumberFormat="1" applyFont="1" applyBorder="1" applyAlignment="1">
      <alignment horizontal="right"/>
    </xf>
    <xf numFmtId="167" fontId="24" fillId="0" borderId="0" xfId="0" applyNumberFormat="1" applyFont="1" applyFill="1" applyAlignment="1">
      <alignment horizontal="right"/>
    </xf>
    <xf numFmtId="166" fontId="12" fillId="0" borderId="1" xfId="0" applyNumberFormat="1" applyFont="1" applyBorder="1" applyAlignment="1"/>
    <xf numFmtId="0" fontId="12" fillId="0" borderId="1" xfId="0" applyFont="1" applyBorder="1" applyAlignment="1">
      <alignment horizontal="right"/>
    </xf>
    <xf numFmtId="3" fontId="12" fillId="0" borderId="1" xfId="3" applyNumberFormat="1" applyFont="1" applyBorder="1" applyAlignment="1">
      <alignment horizontal="right"/>
    </xf>
    <xf numFmtId="2" fontId="12" fillId="0" borderId="1" xfId="3" applyNumberFormat="1" applyFont="1" applyBorder="1" applyAlignment="1">
      <alignment horizontal="right"/>
    </xf>
    <xf numFmtId="1" fontId="12" fillId="0" borderId="1" xfId="0" applyNumberFormat="1" applyFont="1" applyBorder="1" applyAlignment="1">
      <alignment horizontal="right"/>
    </xf>
    <xf numFmtId="49" fontId="12" fillId="0" borderId="1" xfId="0" applyNumberFormat="1" applyFont="1" applyBorder="1" applyAlignment="1">
      <alignment horizontal="right"/>
    </xf>
    <xf numFmtId="166" fontId="12" fillId="0" borderId="1" xfId="0" applyNumberFormat="1" applyFont="1" applyBorder="1" applyAlignment="1">
      <alignment horizontal="right"/>
    </xf>
    <xf numFmtId="3" fontId="24" fillId="0" borderId="1" xfId="3" applyNumberFormat="1" applyFont="1" applyBorder="1" applyAlignment="1">
      <alignment horizontal="right"/>
    </xf>
    <xf numFmtId="49" fontId="24" fillId="0" borderId="1" xfId="0" applyNumberFormat="1" applyFont="1" applyBorder="1" applyAlignment="1">
      <alignment horizontal="right"/>
    </xf>
    <xf numFmtId="49" fontId="8" fillId="0" borderId="1" xfId="3" applyNumberFormat="1" applyFont="1" applyBorder="1" applyAlignment="1">
      <alignment horizontal="right"/>
    </xf>
    <xf numFmtId="3" fontId="8" fillId="0" borderId="1" xfId="3" applyNumberFormat="1" applyFont="1" applyBorder="1" applyAlignment="1">
      <alignment horizontal="right"/>
    </xf>
    <xf numFmtId="0" fontId="6" fillId="0" borderId="0" xfId="1" applyFont="1" applyAlignment="1">
      <alignment horizontal="left"/>
    </xf>
    <xf numFmtId="0" fontId="6" fillId="0" borderId="0" xfId="0" applyFont="1" applyAlignment="1">
      <alignment horizontal="left" wrapText="1"/>
    </xf>
    <xf numFmtId="0" fontId="10" fillId="0" borderId="0" xfId="1" applyFont="1" applyAlignment="1">
      <alignment horizontal="left" vertical="justify" wrapText="1"/>
    </xf>
    <xf numFmtId="0" fontId="6" fillId="0" borderId="6" xfId="0" applyFont="1" applyBorder="1" applyAlignment="1">
      <alignment horizontal="right"/>
    </xf>
  </cellXfs>
  <cellStyles count="8">
    <cellStyle name="Comma" xfId="7" builtinId="3"/>
    <cellStyle name="Currency" xfId="5" builtinId="4"/>
    <cellStyle name="Normal" xfId="0" builtinId="0"/>
    <cellStyle name="Normal 2 2 2" xfId="3"/>
    <cellStyle name="Normal_Bilten -Januar 2007-S" xfId="1"/>
    <cellStyle name="Normal_Bilten -Januar 2007-S 2" xfId="2"/>
    <cellStyle name="Normal_Bilten -Januar 2007-S 2 2 2" xfId="6"/>
    <cellStyle name="Normal_Bilten -Januar 2007-S 2 3" xfId="4"/>
  </cellStyles>
  <dxfs count="0"/>
  <tableStyles count="0" defaultTableStyle="TableStyleMedium9" defaultPivotStyle="PivotStyleLight16"/>
  <colors>
    <mruColors>
      <color rgb="FF00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7"/>
  <sheetViews>
    <sheetView tabSelected="1" zoomScale="90" zoomScaleNormal="90" zoomScaleSheetLayoutView="100" workbookViewId="0">
      <pane xSplit="1" ySplit="4" topLeftCell="U5" activePane="bottomRight" state="frozen"/>
      <selection pane="topRight" activeCell="C1" sqref="C1"/>
      <selection pane="bottomLeft" activeCell="A5" sqref="A5"/>
      <selection pane="bottomRight" activeCell="AE14" sqref="AE14"/>
    </sheetView>
  </sheetViews>
  <sheetFormatPr defaultColWidth="9.1796875" defaultRowHeight="14.5" x14ac:dyDescent="0.35"/>
  <cols>
    <col min="1" max="1" width="65" style="2" customWidth="1"/>
    <col min="2" max="22" width="13.54296875" style="2" customWidth="1"/>
    <col min="23" max="23" width="13.453125" style="2" customWidth="1"/>
    <col min="24" max="24" width="13.1796875" customWidth="1"/>
    <col min="25" max="25" width="15.1796875" style="106" bestFit="1" customWidth="1"/>
    <col min="26" max="26" width="15.54296875" style="106" bestFit="1" customWidth="1"/>
    <col min="27" max="27" width="9.1796875" style="106"/>
    <col min="28" max="16384" width="9.1796875" style="2"/>
  </cols>
  <sheetData>
    <row r="1" spans="1:27" x14ac:dyDescent="0.35">
      <c r="A1" s="1"/>
      <c r="B1" s="1"/>
      <c r="C1" s="1"/>
      <c r="D1" s="1"/>
      <c r="E1" s="1"/>
      <c r="F1" s="1"/>
      <c r="O1" s="6"/>
    </row>
    <row r="2" spans="1:27" x14ac:dyDescent="0.35">
      <c r="A2" s="156" t="s">
        <v>0</v>
      </c>
      <c r="B2" s="156"/>
      <c r="C2" s="156"/>
      <c r="D2" s="156"/>
      <c r="E2" s="156"/>
      <c r="F2" s="156"/>
      <c r="G2" s="156"/>
      <c r="H2" s="156"/>
      <c r="I2" s="4"/>
      <c r="J2" s="4"/>
      <c r="K2" s="4"/>
      <c r="L2" s="4"/>
      <c r="M2" s="4"/>
      <c r="N2" s="4"/>
      <c r="O2" s="6"/>
    </row>
    <row r="3" spans="1:27" ht="15" thickBot="1" x14ac:dyDescent="0.4">
      <c r="A3" s="4"/>
      <c r="B3" s="159" t="s">
        <v>1</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row>
    <row r="4" spans="1:27" ht="15.65" customHeight="1" thickTop="1" x14ac:dyDescent="0.35">
      <c r="A4" s="76"/>
      <c r="B4" s="83">
        <v>2001</v>
      </c>
      <c r="C4" s="83">
        <v>2002</v>
      </c>
      <c r="D4" s="83">
        <v>2003</v>
      </c>
      <c r="E4" s="84" t="s">
        <v>2</v>
      </c>
      <c r="F4" s="84" t="s">
        <v>3</v>
      </c>
      <c r="G4" s="85">
        <v>2006</v>
      </c>
      <c r="H4" s="83">
        <v>2007</v>
      </c>
      <c r="I4" s="83">
        <v>2008</v>
      </c>
      <c r="J4" s="83">
        <v>2009</v>
      </c>
      <c r="K4" s="83">
        <v>2010</v>
      </c>
      <c r="L4" s="86" t="s">
        <v>4</v>
      </c>
      <c r="M4" s="86" t="s">
        <v>5</v>
      </c>
      <c r="N4" s="86" t="s">
        <v>6</v>
      </c>
      <c r="O4" s="86" t="s">
        <v>7</v>
      </c>
      <c r="P4" s="86" t="s">
        <v>8</v>
      </c>
      <c r="Q4" s="86" t="s">
        <v>9</v>
      </c>
      <c r="R4" s="86" t="s">
        <v>10</v>
      </c>
      <c r="S4" s="86" t="s">
        <v>11</v>
      </c>
      <c r="T4" s="87">
        <v>2019</v>
      </c>
      <c r="U4" s="87">
        <v>2020</v>
      </c>
      <c r="V4" s="87">
        <v>2021</v>
      </c>
      <c r="W4" s="87">
        <v>2022</v>
      </c>
      <c r="X4" s="87">
        <v>2023</v>
      </c>
      <c r="Y4" s="87">
        <v>2024</v>
      </c>
      <c r="Z4" s="123">
        <v>2025</v>
      </c>
      <c r="AA4" s="141">
        <v>2026</v>
      </c>
    </row>
    <row r="5" spans="1:27" ht="15.65" customHeight="1" x14ac:dyDescent="0.35">
      <c r="A5" s="66" t="s">
        <v>12</v>
      </c>
      <c r="B5" s="34">
        <v>909.9841846945933</v>
      </c>
      <c r="C5" s="34">
        <v>1154.6991224950484</v>
      </c>
      <c r="D5" s="34">
        <v>1358.6149376278968</v>
      </c>
      <c r="E5" s="34">
        <v>1567.285632935382</v>
      </c>
      <c r="F5" s="34">
        <v>1890.2859336650963</v>
      </c>
      <c r="G5" s="34">
        <v>2235.8246896766091</v>
      </c>
      <c r="H5" s="34">
        <v>2623.8624359827313</v>
      </c>
      <c r="I5" s="34">
        <v>3021.3639277568905</v>
      </c>
      <c r="J5" s="34">
        <v>3173.313581805678</v>
      </c>
      <c r="K5" s="34">
        <v>3384.0542959772733</v>
      </c>
      <c r="L5" s="34">
        <v>3758.4173332085393</v>
      </c>
      <c r="M5" s="34">
        <v>3967.8834745563718</v>
      </c>
      <c r="N5" s="34">
        <v>4296.7373960623017</v>
      </c>
      <c r="O5" s="34">
        <v>4341.9667039919186</v>
      </c>
      <c r="P5" s="108">
        <v>4493.6301020087503</v>
      </c>
      <c r="Q5" s="108">
        <v>4698.7624438211269</v>
      </c>
      <c r="R5" s="108">
        <v>4953.979772185452</v>
      </c>
      <c r="S5" s="34">
        <v>5287.9937721518545</v>
      </c>
      <c r="T5" s="34">
        <v>5669.2351555524438</v>
      </c>
      <c r="U5" s="34">
        <v>5764.1475607383754</v>
      </c>
      <c r="V5" s="34">
        <v>6576.0239953881801</v>
      </c>
      <c r="W5" s="34">
        <v>7460.1390000000001</v>
      </c>
      <c r="X5" s="34">
        <v>8817.9089999999997</v>
      </c>
      <c r="Y5" s="34">
        <v>9748.259</v>
      </c>
      <c r="Z5" s="109" t="s">
        <v>69</v>
      </c>
      <c r="AA5" s="142" t="s">
        <v>71</v>
      </c>
    </row>
    <row r="6" spans="1:27" ht="15.65" customHeight="1" x14ac:dyDescent="0.35">
      <c r="A6" s="66" t="s">
        <v>13</v>
      </c>
      <c r="B6" s="120">
        <v>15304.7</v>
      </c>
      <c r="C6" s="120">
        <v>19024.900000000001</v>
      </c>
      <c r="D6" s="120">
        <v>20864.2</v>
      </c>
      <c r="E6" s="120">
        <v>21560.1</v>
      </c>
      <c r="F6" s="120">
        <v>22777.200000000001</v>
      </c>
      <c r="G6" s="120">
        <v>26582.1</v>
      </c>
      <c r="H6" s="120">
        <v>32813</v>
      </c>
      <c r="I6" s="120">
        <v>37099</v>
      </c>
      <c r="J6" s="120">
        <v>33776</v>
      </c>
      <c r="K6" s="120">
        <v>32841.199999999997</v>
      </c>
      <c r="L6" s="120">
        <v>36865.199999999997</v>
      </c>
      <c r="M6" s="120">
        <v>35074.400000000001</v>
      </c>
      <c r="N6" s="120">
        <v>37978.199999999997</v>
      </c>
      <c r="O6" s="120">
        <v>37014</v>
      </c>
      <c r="P6" s="121">
        <v>37219.599999999999</v>
      </c>
      <c r="Q6" s="121">
        <v>38164.699999999997</v>
      </c>
      <c r="R6" s="121">
        <v>40828.400000000001</v>
      </c>
      <c r="S6" s="120">
        <v>44710.6</v>
      </c>
      <c r="T6" s="120">
        <v>48104.5</v>
      </c>
      <c r="U6" s="122">
        <v>49024.2</v>
      </c>
      <c r="V6" s="122">
        <v>55931.3</v>
      </c>
      <c r="W6" s="122">
        <v>63513</v>
      </c>
      <c r="X6" s="122">
        <v>75205</v>
      </c>
      <c r="Y6" s="122">
        <v>83258</v>
      </c>
      <c r="Z6" s="109" t="s">
        <v>70</v>
      </c>
      <c r="AA6" s="142" t="s">
        <v>14</v>
      </c>
    </row>
    <row r="7" spans="1:27" ht="15.65" customHeight="1" x14ac:dyDescent="0.35">
      <c r="A7" s="66" t="s">
        <v>15</v>
      </c>
      <c r="B7" s="110">
        <v>2039.7</v>
      </c>
      <c r="C7" s="110">
        <v>2536.6</v>
      </c>
      <c r="D7" s="110">
        <v>2789.1</v>
      </c>
      <c r="E7" s="110">
        <v>2888.9</v>
      </c>
      <c r="F7" s="110">
        <v>3061.1</v>
      </c>
      <c r="G7" s="110">
        <v>3586.6</v>
      </c>
      <c r="H7" s="110">
        <v>4445.3</v>
      </c>
      <c r="I7" s="110">
        <v>5047.3</v>
      </c>
      <c r="J7" s="110">
        <v>4613.7</v>
      </c>
      <c r="K7" s="110">
        <v>4504.1000000000004</v>
      </c>
      <c r="L7" s="110">
        <v>5094.3</v>
      </c>
      <c r="M7" s="110">
        <v>4870.3999999999996</v>
      </c>
      <c r="N7" s="110">
        <v>5299.4</v>
      </c>
      <c r="O7" s="110">
        <v>5190</v>
      </c>
      <c r="P7" s="111">
        <v>5245.6</v>
      </c>
      <c r="Q7" s="111">
        <v>5407.1</v>
      </c>
      <c r="R7" s="111">
        <v>5815.3</v>
      </c>
      <c r="S7" s="110">
        <v>6403.1</v>
      </c>
      <c r="T7" s="110">
        <v>6926.3</v>
      </c>
      <c r="U7" s="112">
        <v>7105.9</v>
      </c>
      <c r="V7" s="112">
        <v>8183.9</v>
      </c>
      <c r="W7" s="112">
        <v>9530</v>
      </c>
      <c r="X7" s="112">
        <v>11354.7</v>
      </c>
      <c r="Y7" s="112">
        <v>12641</v>
      </c>
      <c r="Z7" s="144" t="s">
        <v>73</v>
      </c>
      <c r="AA7" s="143" t="s">
        <v>14</v>
      </c>
    </row>
    <row r="8" spans="1:27" ht="15.65" customHeight="1" x14ac:dyDescent="0.35">
      <c r="A8" s="66" t="s">
        <v>16</v>
      </c>
      <c r="B8" s="34">
        <v>6.7785203005293226</v>
      </c>
      <c r="C8" s="34">
        <v>6.5410476606718788</v>
      </c>
      <c r="D8" s="34">
        <v>4.5596887150695693</v>
      </c>
      <c r="E8" s="34">
        <v>6.6868688098324469</v>
      </c>
      <c r="F8" s="34">
        <v>5.9034973148606014</v>
      </c>
      <c r="G8" s="34">
        <v>3.9006653451050539</v>
      </c>
      <c r="H8" s="34">
        <v>7.8320716592008779</v>
      </c>
      <c r="I8" s="34">
        <v>5.1608926110835966</v>
      </c>
      <c r="J8" s="34">
        <v>-3.1426118315102514</v>
      </c>
      <c r="K8" s="34">
        <v>1.6109742601179846</v>
      </c>
      <c r="L8" s="34">
        <v>5.427157359392254E-2</v>
      </c>
      <c r="M8" s="34">
        <v>-0.44395625128213112</v>
      </c>
      <c r="N8" s="34">
        <v>0.45157884512647684</v>
      </c>
      <c r="O8" s="34">
        <v>-1.804270517179674</v>
      </c>
      <c r="P8" s="34">
        <v>1.2957390424469963</v>
      </c>
      <c r="Q8" s="34">
        <v>2.9751987731577287</v>
      </c>
      <c r="R8" s="34">
        <v>2.3633927497786118</v>
      </c>
      <c r="S8" s="34">
        <v>4.6493497786257478</v>
      </c>
      <c r="T8" s="34">
        <v>4.7502078363166333</v>
      </c>
      <c r="U8" s="34">
        <v>-0.95002358986207014</v>
      </c>
      <c r="V8" s="34">
        <v>7.9490568037111018</v>
      </c>
      <c r="W8" s="34">
        <v>2.7034766749054739</v>
      </c>
      <c r="X8" s="34">
        <v>3.7479330956034858</v>
      </c>
      <c r="Y8" s="34">
        <v>3.9499260112011711</v>
      </c>
      <c r="Z8" s="109" t="s">
        <v>68</v>
      </c>
      <c r="AA8" s="142" t="s">
        <v>72</v>
      </c>
    </row>
    <row r="9" spans="1:27" ht="15.65" customHeight="1" x14ac:dyDescent="0.35">
      <c r="A9" s="67"/>
      <c r="B9" s="14"/>
      <c r="C9" s="14"/>
      <c r="D9" s="14"/>
      <c r="E9" s="15"/>
      <c r="F9" s="16"/>
      <c r="G9" s="7"/>
      <c r="H9" s="7"/>
      <c r="I9" s="7"/>
      <c r="J9" s="7"/>
      <c r="K9" s="7"/>
      <c r="L9" s="8"/>
      <c r="M9" s="8"/>
      <c r="N9" s="8"/>
      <c r="O9" s="8"/>
      <c r="P9" s="8"/>
      <c r="Q9" s="8"/>
      <c r="R9" s="8"/>
      <c r="S9" s="8"/>
      <c r="T9" s="8"/>
      <c r="U9" s="8"/>
      <c r="V9" s="8"/>
      <c r="W9" s="8"/>
      <c r="X9" s="8"/>
      <c r="Y9" s="36"/>
      <c r="Z9" s="125"/>
      <c r="AA9" s="107"/>
    </row>
    <row r="10" spans="1:27" ht="15.65" customHeight="1" x14ac:dyDescent="0.35">
      <c r="A10" s="68" t="s">
        <v>17</v>
      </c>
      <c r="B10" s="9"/>
      <c r="C10" s="9"/>
      <c r="D10" s="9"/>
      <c r="E10" s="11"/>
      <c r="F10" s="17"/>
      <c r="G10" s="5"/>
      <c r="H10" s="5"/>
      <c r="I10" s="5"/>
      <c r="J10" s="5"/>
      <c r="K10" s="5"/>
      <c r="L10" s="18"/>
      <c r="M10" s="18"/>
      <c r="N10" s="18"/>
      <c r="O10" s="18"/>
      <c r="P10" s="18"/>
      <c r="Q10" s="18"/>
      <c r="R10" s="18"/>
      <c r="S10" s="18"/>
      <c r="T10" s="18"/>
      <c r="U10" s="18"/>
      <c r="V10" s="18"/>
      <c r="W10" s="18"/>
      <c r="X10" s="18"/>
      <c r="Y10" s="113"/>
      <c r="Z10" s="126"/>
      <c r="AA10" s="137"/>
    </row>
    <row r="11" spans="1:27" ht="15.65" customHeight="1" x14ac:dyDescent="0.35">
      <c r="A11" s="66" t="s">
        <v>18</v>
      </c>
      <c r="B11" s="9" t="s">
        <v>14</v>
      </c>
      <c r="C11" s="9" t="s">
        <v>14</v>
      </c>
      <c r="D11" s="9" t="s">
        <v>14</v>
      </c>
      <c r="E11" s="11" t="s">
        <v>14</v>
      </c>
      <c r="F11" s="13">
        <v>39.993264795877124</v>
      </c>
      <c r="G11" s="13">
        <v>40.541800821883243</v>
      </c>
      <c r="H11" s="13">
        <v>39.8970547618244</v>
      </c>
      <c r="I11" s="13">
        <v>39.500790287662433</v>
      </c>
      <c r="J11" s="13">
        <v>37.839837205645289</v>
      </c>
      <c r="K11" s="13">
        <v>37.778196553182184</v>
      </c>
      <c r="L11" s="13">
        <v>36.255715960339643</v>
      </c>
      <c r="M11" s="13">
        <v>37.100841707513595</v>
      </c>
      <c r="N11" s="13">
        <v>35.795853787710712</v>
      </c>
      <c r="O11" s="13">
        <v>37.327602999553918</v>
      </c>
      <c r="P11" s="13">
        <v>37.716302675582561</v>
      </c>
      <c r="Q11" s="13">
        <v>39.215683494906784</v>
      </c>
      <c r="R11" s="13">
        <v>39.83469363705823</v>
      </c>
      <c r="S11" s="13">
        <v>39.812204234730757</v>
      </c>
      <c r="T11" s="13">
        <v>40.191636429219599</v>
      </c>
      <c r="U11" s="13">
        <v>39.120427876044168</v>
      </c>
      <c r="V11" s="13">
        <v>41.239660391267265</v>
      </c>
      <c r="W11" s="13">
        <v>41.598823634583489</v>
      </c>
      <c r="X11" s="13">
        <v>39.389447155473825</v>
      </c>
      <c r="Y11" s="13">
        <v>40.427355580807301</v>
      </c>
      <c r="Z11" s="127">
        <v>40.927003302905703</v>
      </c>
      <c r="AA11" s="151" t="s">
        <v>14</v>
      </c>
    </row>
    <row r="12" spans="1:27" ht="15.65" customHeight="1" x14ac:dyDescent="0.35">
      <c r="A12" s="66" t="s">
        <v>19</v>
      </c>
      <c r="B12" s="9" t="s">
        <v>14</v>
      </c>
      <c r="C12" s="9" t="s">
        <v>14</v>
      </c>
      <c r="D12" s="9" t="s">
        <v>14</v>
      </c>
      <c r="E12" s="11" t="s">
        <v>14</v>
      </c>
      <c r="F12" s="13">
        <v>38.89611525874394</v>
      </c>
      <c r="G12" s="13">
        <v>41.904382901850632</v>
      </c>
      <c r="H12" s="13">
        <v>41.613396663742478</v>
      </c>
      <c r="I12" s="13">
        <v>41.885117297379495</v>
      </c>
      <c r="J12" s="13">
        <v>41.846273247643595</v>
      </c>
      <c r="K12" s="13">
        <v>41.945265465097073</v>
      </c>
      <c r="L12" s="13">
        <v>40.605523509520012</v>
      </c>
      <c r="M12" s="13">
        <v>43.280157576819285</v>
      </c>
      <c r="N12" s="13">
        <v>40.732078342038164</v>
      </c>
      <c r="O12" s="13">
        <v>43.272522057278522</v>
      </c>
      <c r="P12" s="13">
        <v>41.035096604081758</v>
      </c>
      <c r="Q12" s="13">
        <v>40.365081470982759</v>
      </c>
      <c r="R12" s="13">
        <v>38.77892502736492</v>
      </c>
      <c r="S12" s="13">
        <v>39.202802610092021</v>
      </c>
      <c r="T12" s="13">
        <v>40.38766866259143</v>
      </c>
      <c r="U12" s="13">
        <v>46.802143667306026</v>
      </c>
      <c r="V12" s="13">
        <v>45.184149046850862</v>
      </c>
      <c r="W12" s="13">
        <v>44.612776790628835</v>
      </c>
      <c r="X12" s="13">
        <v>41.443159154750539</v>
      </c>
      <c r="Y12" s="13">
        <v>42.395497560264232</v>
      </c>
      <c r="Z12" s="127">
        <v>43.3596739379295</v>
      </c>
      <c r="AA12" s="151" t="s">
        <v>14</v>
      </c>
    </row>
    <row r="13" spans="1:27" ht="15.65" customHeight="1" x14ac:dyDescent="0.35">
      <c r="A13" s="66" t="s">
        <v>20</v>
      </c>
      <c r="B13" s="9" t="s">
        <v>14</v>
      </c>
      <c r="C13" s="9" t="s">
        <v>14</v>
      </c>
      <c r="D13" s="9" t="s">
        <v>14</v>
      </c>
      <c r="E13" s="11" t="s">
        <v>14</v>
      </c>
      <c r="F13" s="13">
        <v>1.0971495371331712</v>
      </c>
      <c r="G13" s="13">
        <v>-1.3625820799673902</v>
      </c>
      <c r="H13" s="13">
        <v>-1.716341901918081</v>
      </c>
      <c r="I13" s="13">
        <v>-2.3843270097170635</v>
      </c>
      <c r="J13" s="13">
        <v>-4.0064360419983025</v>
      </c>
      <c r="K13" s="13">
        <v>-4.1670689119148845</v>
      </c>
      <c r="L13" s="13">
        <v>-4.3498075491803698</v>
      </c>
      <c r="M13" s="13">
        <v>-6.1793158693056851</v>
      </c>
      <c r="N13" s="13">
        <v>-4.9362245543274499</v>
      </c>
      <c r="O13" s="13">
        <v>-5.944919057724606</v>
      </c>
      <c r="P13" s="13">
        <v>-3.3187939284991934</v>
      </c>
      <c r="Q13" s="13">
        <v>-1.1493979760759845</v>
      </c>
      <c r="R13" s="13">
        <v>1.0557686096933088</v>
      </c>
      <c r="S13" s="13">
        <v>0.60940162463874903</v>
      </c>
      <c r="T13" s="13">
        <v>-0.19603223337183837</v>
      </c>
      <c r="U13" s="13">
        <v>-7.681715791261869</v>
      </c>
      <c r="V13" s="13">
        <v>-3.9444886555836036</v>
      </c>
      <c r="W13" s="13">
        <v>-3.0139531560453543</v>
      </c>
      <c r="X13" s="13">
        <v>-2.0537119992767203</v>
      </c>
      <c r="Y13" s="13">
        <v>-1.9681419794569344</v>
      </c>
      <c r="Z13" s="127">
        <v>-2.4</v>
      </c>
      <c r="AA13" s="151" t="s">
        <v>14</v>
      </c>
    </row>
    <row r="14" spans="1:27" ht="15.65" customHeight="1" x14ac:dyDescent="0.35">
      <c r="A14" s="66" t="s">
        <v>21</v>
      </c>
      <c r="B14" s="9" t="s">
        <v>14</v>
      </c>
      <c r="C14" s="9" t="s">
        <v>14</v>
      </c>
      <c r="D14" s="9" t="s">
        <v>14</v>
      </c>
      <c r="E14" s="11" t="s">
        <v>14</v>
      </c>
      <c r="F14" s="13">
        <v>1.9804020157842683</v>
      </c>
      <c r="G14" s="13">
        <v>-0.14546545435055089</v>
      </c>
      <c r="H14" s="13">
        <v>-1.1917576782133497</v>
      </c>
      <c r="I14" s="13">
        <v>-1.8651215471737879</v>
      </c>
      <c r="J14" s="13">
        <v>-3.4220750714575843</v>
      </c>
      <c r="K14" s="13">
        <v>-3.2482722502031129</v>
      </c>
      <c r="L14" s="13">
        <v>-3.2407728164830338</v>
      </c>
      <c r="M14" s="13">
        <v>-4.5397978795995115</v>
      </c>
      <c r="N14" s="13">
        <v>-2.8321302108918234</v>
      </c>
      <c r="O14" s="13">
        <v>-3.3919659419692914</v>
      </c>
      <c r="P14" s="13">
        <v>-0.4519075558326654</v>
      </c>
      <c r="Q14" s="13">
        <v>1.6426873720543391</v>
      </c>
      <c r="R14" s="13">
        <v>3.4929502757705762</v>
      </c>
      <c r="S14" s="13">
        <v>2.6358109426223959</v>
      </c>
      <c r="T14" s="13">
        <v>1.7134410602148162</v>
      </c>
      <c r="U14" s="13">
        <v>-5.7708509545761064</v>
      </c>
      <c r="V14" s="13">
        <v>-2.2923653385556717</v>
      </c>
      <c r="W14" s="13">
        <v>-1.5931271448800142</v>
      </c>
      <c r="X14" s="13">
        <v>-0.49872558100904729</v>
      </c>
      <c r="Y14" s="13">
        <v>-0.25996869226310537</v>
      </c>
      <c r="Z14" s="127">
        <v>-0.75799168115165383</v>
      </c>
      <c r="AA14" s="151" t="s">
        <v>14</v>
      </c>
    </row>
    <row r="15" spans="1:27" ht="15.65" customHeight="1" x14ac:dyDescent="0.35">
      <c r="A15" s="66" t="s">
        <v>22</v>
      </c>
      <c r="B15" s="9" t="s">
        <v>14</v>
      </c>
      <c r="C15" s="9" t="s">
        <v>14</v>
      </c>
      <c r="D15" s="9" t="s">
        <v>14</v>
      </c>
      <c r="E15" s="11" t="s">
        <v>14</v>
      </c>
      <c r="F15" s="13" t="s">
        <v>14</v>
      </c>
      <c r="G15" s="13" t="s">
        <v>14</v>
      </c>
      <c r="H15" s="13" t="s">
        <v>14</v>
      </c>
      <c r="I15" s="13" t="s">
        <v>14</v>
      </c>
      <c r="J15" s="13" t="s">
        <v>14</v>
      </c>
      <c r="K15" s="13" t="s">
        <v>14</v>
      </c>
      <c r="L15" s="13">
        <v>42.949713400904379</v>
      </c>
      <c r="M15" s="13">
        <v>52.452431252055341</v>
      </c>
      <c r="N15" s="13">
        <v>55.135306002259767</v>
      </c>
      <c r="O15" s="13">
        <v>64.67500403667357</v>
      </c>
      <c r="P15" s="13">
        <v>68.369824670854172</v>
      </c>
      <c r="Q15" s="13">
        <v>66.20461222909006</v>
      </c>
      <c r="R15" s="13">
        <v>56.328463654534445</v>
      </c>
      <c r="S15" s="13">
        <v>52.142562046645615</v>
      </c>
      <c r="T15" s="13">
        <v>50.517490084354435</v>
      </c>
      <c r="U15" s="13">
        <v>55.189879391575488</v>
      </c>
      <c r="V15" s="13">
        <v>54.4670377074873</v>
      </c>
      <c r="W15" s="13">
        <v>52.90161688267694</v>
      </c>
      <c r="X15" s="13">
        <v>48.386002589196345</v>
      </c>
      <c r="Y15" s="13">
        <v>46.9</v>
      </c>
      <c r="Z15" s="127">
        <v>44.7</v>
      </c>
      <c r="AA15" s="151" t="s">
        <v>14</v>
      </c>
    </row>
    <row r="16" spans="1:27" ht="15.65" customHeight="1" x14ac:dyDescent="0.35">
      <c r="A16" s="67"/>
      <c r="B16" s="14"/>
      <c r="C16" s="14"/>
      <c r="D16" s="14"/>
      <c r="E16" s="15"/>
      <c r="F16" s="16"/>
      <c r="G16" s="7"/>
      <c r="H16" s="7"/>
      <c r="I16" s="7"/>
      <c r="J16" s="7"/>
      <c r="K16" s="7"/>
      <c r="L16" s="8"/>
      <c r="M16" s="8"/>
      <c r="N16" s="8"/>
      <c r="O16" s="8"/>
      <c r="P16" s="8"/>
      <c r="Q16" s="8"/>
      <c r="R16" s="8"/>
      <c r="S16" s="8"/>
      <c r="T16" s="36"/>
      <c r="U16" s="36"/>
      <c r="V16" s="36"/>
      <c r="W16" s="8"/>
      <c r="X16" s="101"/>
      <c r="Y16" s="8"/>
      <c r="Z16" s="128"/>
      <c r="AA16" s="139" t="s">
        <v>74</v>
      </c>
    </row>
    <row r="17" spans="1:27" ht="15.65" customHeight="1" x14ac:dyDescent="0.35">
      <c r="A17" s="68" t="s">
        <v>23</v>
      </c>
      <c r="B17" s="9"/>
      <c r="C17" s="9"/>
      <c r="D17" s="9"/>
      <c r="E17" s="19"/>
      <c r="F17" s="5"/>
      <c r="G17" s="20"/>
      <c r="H17" s="20"/>
      <c r="I17" s="18"/>
      <c r="J17" s="18"/>
      <c r="K17" s="18"/>
      <c r="L17" s="5"/>
      <c r="M17" s="5"/>
      <c r="N17" s="5"/>
      <c r="O17" s="5"/>
      <c r="P17" s="5"/>
      <c r="Q17" s="21"/>
      <c r="R17" s="21"/>
      <c r="S17" s="21"/>
      <c r="T17" s="81"/>
      <c r="U17" s="81"/>
      <c r="V17" s="81"/>
      <c r="W17" s="5"/>
      <c r="X17" s="81"/>
      <c r="Y17" s="81"/>
      <c r="Z17" s="129"/>
      <c r="AA17" s="100"/>
    </row>
    <row r="18" spans="1:27" ht="15.65" customHeight="1" x14ac:dyDescent="0.35">
      <c r="A18" s="69" t="s">
        <v>24</v>
      </c>
      <c r="B18" s="9" t="s">
        <v>14</v>
      </c>
      <c r="C18" s="9" t="s">
        <v>14</v>
      </c>
      <c r="D18" s="9" t="s">
        <v>14</v>
      </c>
      <c r="E18" s="9" t="s">
        <v>14</v>
      </c>
      <c r="F18" s="9" t="s">
        <v>14</v>
      </c>
      <c r="G18" s="9" t="s">
        <v>14</v>
      </c>
      <c r="H18" s="22">
        <v>11</v>
      </c>
      <c r="I18" s="13">
        <v>8.6</v>
      </c>
      <c r="J18" s="23">
        <v>6.6</v>
      </c>
      <c r="K18" s="13">
        <v>10.3</v>
      </c>
      <c r="L18" s="23">
        <v>7</v>
      </c>
      <c r="M18" s="23">
        <v>12.2</v>
      </c>
      <c r="N18" s="23">
        <v>2.2000000000000002</v>
      </c>
      <c r="O18" s="23">
        <v>1.7</v>
      </c>
      <c r="P18" s="23">
        <v>1.5</v>
      </c>
      <c r="Q18" s="23">
        <v>1.6</v>
      </c>
      <c r="R18" s="23">
        <v>3</v>
      </c>
      <c r="S18" s="23">
        <v>2</v>
      </c>
      <c r="T18" s="23">
        <v>1.9</v>
      </c>
      <c r="U18" s="23">
        <v>1.3</v>
      </c>
      <c r="V18" s="23">
        <v>7.9</v>
      </c>
      <c r="W18" s="23">
        <v>15.1</v>
      </c>
      <c r="X18" s="23">
        <v>7.6</v>
      </c>
      <c r="Y18" s="23">
        <v>4.3</v>
      </c>
      <c r="Z18" s="130">
        <v>2.7</v>
      </c>
      <c r="AA18" s="145">
        <v>2.5</v>
      </c>
    </row>
    <row r="19" spans="1:27" ht="15.65" customHeight="1" x14ac:dyDescent="0.35">
      <c r="A19" s="69" t="s">
        <v>25</v>
      </c>
      <c r="B19" s="9" t="s">
        <v>14</v>
      </c>
      <c r="C19" s="9" t="s">
        <v>14</v>
      </c>
      <c r="D19" s="9" t="s">
        <v>14</v>
      </c>
      <c r="E19" s="9" t="s">
        <v>14</v>
      </c>
      <c r="F19" s="9" t="s">
        <v>14</v>
      </c>
      <c r="G19" s="9" t="s">
        <v>14</v>
      </c>
      <c r="H19" s="22">
        <v>6.5</v>
      </c>
      <c r="I19" s="13">
        <v>11.7</v>
      </c>
      <c r="J19" s="23">
        <v>8.4</v>
      </c>
      <c r="K19" s="13">
        <v>6.5</v>
      </c>
      <c r="L19" s="23">
        <v>11</v>
      </c>
      <c r="M19" s="23">
        <v>7.8</v>
      </c>
      <c r="N19" s="23">
        <v>7.8</v>
      </c>
      <c r="O19" s="23">
        <v>2.9</v>
      </c>
      <c r="P19" s="23">
        <v>1.9</v>
      </c>
      <c r="Q19" s="5">
        <v>1.2</v>
      </c>
      <c r="R19" s="23">
        <v>3</v>
      </c>
      <c r="S19" s="23">
        <v>2</v>
      </c>
      <c r="T19" s="23">
        <v>1.7</v>
      </c>
      <c r="U19" s="23">
        <v>1.6</v>
      </c>
      <c r="V19" s="23">
        <v>4</v>
      </c>
      <c r="W19" s="23">
        <v>11.9</v>
      </c>
      <c r="X19" s="23">
        <v>12.1</v>
      </c>
      <c r="Y19" s="23">
        <v>4.5999999999999996</v>
      </c>
      <c r="Z19" s="130">
        <v>3.8</v>
      </c>
      <c r="AA19" s="145">
        <v>2.5</v>
      </c>
    </row>
    <row r="20" spans="1:27" ht="15.65" customHeight="1" x14ac:dyDescent="0.35">
      <c r="A20" s="69" t="s">
        <v>26</v>
      </c>
      <c r="B20" s="9">
        <v>93.3</v>
      </c>
      <c r="C20" s="9">
        <v>16.600000000000001</v>
      </c>
      <c r="D20" s="9">
        <v>9.9</v>
      </c>
      <c r="E20" s="9">
        <v>11.4</v>
      </c>
      <c r="F20" s="9">
        <v>16.2</v>
      </c>
      <c r="G20" s="96">
        <v>11.7</v>
      </c>
      <c r="H20" s="24">
        <v>7</v>
      </c>
      <c r="I20" s="23">
        <v>13.5</v>
      </c>
      <c r="J20" s="23">
        <v>8.6</v>
      </c>
      <c r="K20" s="9">
        <v>6.8</v>
      </c>
      <c r="L20" s="9" t="s">
        <v>14</v>
      </c>
      <c r="M20" s="9" t="s">
        <v>14</v>
      </c>
      <c r="N20" s="13" t="s">
        <v>14</v>
      </c>
      <c r="O20" s="9" t="s">
        <v>14</v>
      </c>
      <c r="P20" s="9" t="s">
        <v>14</v>
      </c>
      <c r="Q20" s="25" t="s">
        <v>14</v>
      </c>
      <c r="R20" s="25" t="s">
        <v>14</v>
      </c>
      <c r="S20" s="25" t="s">
        <v>14</v>
      </c>
      <c r="T20" s="9" t="s">
        <v>14</v>
      </c>
      <c r="U20" s="9" t="s">
        <v>14</v>
      </c>
      <c r="V20" s="9" t="s">
        <v>14</v>
      </c>
      <c r="W20" s="9" t="s">
        <v>14</v>
      </c>
      <c r="X20" s="9" t="s">
        <v>14</v>
      </c>
      <c r="Y20" s="9" t="s">
        <v>14</v>
      </c>
      <c r="Z20" s="131" t="s">
        <v>14</v>
      </c>
      <c r="AA20" s="146" t="s">
        <v>14</v>
      </c>
    </row>
    <row r="21" spans="1:27" ht="15.65" customHeight="1" x14ac:dyDescent="0.35">
      <c r="A21" s="67"/>
      <c r="B21" s="14"/>
      <c r="C21" s="14"/>
      <c r="D21" s="14"/>
      <c r="E21" s="26"/>
      <c r="F21" s="7"/>
      <c r="G21" s="7"/>
      <c r="H21" s="27"/>
      <c r="I21" s="7"/>
      <c r="J21" s="7"/>
      <c r="K21" s="28"/>
      <c r="L21" s="8"/>
      <c r="M21" s="8"/>
      <c r="N21" s="8"/>
      <c r="O21" s="8"/>
      <c r="P21" s="8"/>
      <c r="Q21" s="8"/>
      <c r="R21" s="8"/>
      <c r="S21" s="8"/>
      <c r="T21" s="8"/>
      <c r="U21" s="36"/>
      <c r="V21" s="36"/>
      <c r="W21" s="8"/>
      <c r="X21" s="101"/>
      <c r="Y21" s="8"/>
      <c r="Z21" s="125"/>
      <c r="AA21" s="139" t="s">
        <v>74</v>
      </c>
    </row>
    <row r="22" spans="1:27" ht="15.65" customHeight="1" x14ac:dyDescent="0.35">
      <c r="A22" s="68" t="s">
        <v>27</v>
      </c>
      <c r="B22" s="9"/>
      <c r="C22" s="13"/>
      <c r="D22" s="13"/>
      <c r="E22" s="13"/>
      <c r="F22" s="13"/>
      <c r="G22" s="13"/>
      <c r="H22" s="13"/>
      <c r="I22" s="13"/>
      <c r="J22" s="13"/>
      <c r="K22" s="13"/>
      <c r="L22" s="13"/>
      <c r="M22" s="13"/>
      <c r="N22" s="5"/>
      <c r="O22" s="13"/>
      <c r="P22" s="4"/>
      <c r="Q22" s="4"/>
      <c r="R22" s="4"/>
      <c r="S22" s="4"/>
      <c r="T22" s="5"/>
      <c r="U22" s="81"/>
      <c r="V22" s="81"/>
      <c r="W22" s="81"/>
      <c r="X22" s="5"/>
      <c r="Y22" s="81"/>
      <c r="Z22" s="132"/>
      <c r="AA22" s="100"/>
    </row>
    <row r="23" spans="1:27" ht="15.65" customHeight="1" x14ac:dyDescent="0.35">
      <c r="A23" s="69" t="s">
        <v>28</v>
      </c>
      <c r="B23" s="29">
        <v>1922.2</v>
      </c>
      <c r="C23" s="29">
        <v>2201.6999999999998</v>
      </c>
      <c r="D23" s="29">
        <v>2441.3000000000002</v>
      </c>
      <c r="E23" s="29">
        <v>2831.6</v>
      </c>
      <c r="F23" s="29">
        <v>3608.3</v>
      </c>
      <c r="G23" s="30">
        <v>5102.5</v>
      </c>
      <c r="H23" s="30">
        <v>6432.6</v>
      </c>
      <c r="I23" s="31">
        <v>7428.8</v>
      </c>
      <c r="J23" s="32">
        <v>5961.3</v>
      </c>
      <c r="K23" s="31">
        <v>7393.4</v>
      </c>
      <c r="L23" s="33">
        <v>8441.4</v>
      </c>
      <c r="M23" s="31">
        <v>8737.7999999999993</v>
      </c>
      <c r="N23" s="31">
        <v>10995.8</v>
      </c>
      <c r="O23" s="31">
        <v>11158.6</v>
      </c>
      <c r="P23" s="10">
        <v>12038.7</v>
      </c>
      <c r="Q23" s="10">
        <v>13450.1</v>
      </c>
      <c r="R23" s="10">
        <v>15062.8</v>
      </c>
      <c r="S23" s="109">
        <v>16389.900000000001</v>
      </c>
      <c r="T23" s="109">
        <v>17653.8</v>
      </c>
      <c r="U23" s="10">
        <v>17137.099999999999</v>
      </c>
      <c r="V23" s="10">
        <v>21858</v>
      </c>
      <c r="W23" s="10">
        <v>27605.9</v>
      </c>
      <c r="X23" s="10">
        <v>28635.1</v>
      </c>
      <c r="Y23" s="10">
        <v>30503.4</v>
      </c>
      <c r="Z23" s="127">
        <v>33068</v>
      </c>
      <c r="AA23" s="142">
        <v>5291.6</v>
      </c>
    </row>
    <row r="24" spans="1:27" ht="15.65" customHeight="1" x14ac:dyDescent="0.35">
      <c r="A24" s="69" t="s">
        <v>29</v>
      </c>
      <c r="B24" s="29"/>
      <c r="C24" s="29">
        <v>14.540630527520548</v>
      </c>
      <c r="D24" s="29">
        <v>10.882499886451399</v>
      </c>
      <c r="E24" s="29">
        <f>+E23/D23*100-100</f>
        <v>15.987383770941705</v>
      </c>
      <c r="F24" s="29">
        <f t="shared" ref="F24:X24" si="0">+F23/E23*100-100</f>
        <v>27.429721712106243</v>
      </c>
      <c r="G24" s="29">
        <f t="shared" si="0"/>
        <v>41.410082310229171</v>
      </c>
      <c r="H24" s="29">
        <f t="shared" si="0"/>
        <v>26.067613914747682</v>
      </c>
      <c r="I24" s="29">
        <f t="shared" si="0"/>
        <v>15.486739421073906</v>
      </c>
      <c r="J24" s="29">
        <f t="shared" si="0"/>
        <v>-19.754199870773206</v>
      </c>
      <c r="K24" s="29">
        <f t="shared" si="0"/>
        <v>24.023283511985639</v>
      </c>
      <c r="L24" s="29">
        <f t="shared" si="0"/>
        <v>14.174804555414283</v>
      </c>
      <c r="M24" s="29">
        <f t="shared" si="0"/>
        <v>3.5112659037600338</v>
      </c>
      <c r="N24" s="29">
        <f t="shared" si="0"/>
        <v>25.841745061686012</v>
      </c>
      <c r="O24" s="29">
        <f t="shared" si="0"/>
        <v>1.4805653067534905</v>
      </c>
      <c r="P24" s="29">
        <f t="shared" si="0"/>
        <v>7.8871901493018868</v>
      </c>
      <c r="Q24" s="29">
        <f t="shared" si="0"/>
        <v>11.723857227109249</v>
      </c>
      <c r="R24" s="29">
        <f t="shared" si="0"/>
        <v>11.990245425684563</v>
      </c>
      <c r="S24" s="29">
        <f t="shared" si="0"/>
        <v>8.8104469288578571</v>
      </c>
      <c r="T24" s="29">
        <f t="shared" si="0"/>
        <v>7.7114564457379231</v>
      </c>
      <c r="U24" s="29">
        <f t="shared" si="0"/>
        <v>-2.9268486104974585</v>
      </c>
      <c r="V24" s="29">
        <f t="shared" si="0"/>
        <v>27.547834814525231</v>
      </c>
      <c r="W24" s="29">
        <f t="shared" si="0"/>
        <v>26.296550462073398</v>
      </c>
      <c r="X24" s="29">
        <f t="shared" si="0"/>
        <v>3.7281885394064176</v>
      </c>
      <c r="Y24" s="10">
        <v>6.5</v>
      </c>
      <c r="Z24" s="127">
        <v>8.4</v>
      </c>
      <c r="AA24" s="142">
        <v>1.5818167856868683</v>
      </c>
    </row>
    <row r="25" spans="1:27" ht="15.65" customHeight="1" x14ac:dyDescent="0.35">
      <c r="A25" s="69" t="s">
        <v>30</v>
      </c>
      <c r="B25" s="29">
        <v>892.4</v>
      </c>
      <c r="C25" s="29">
        <v>960.7</v>
      </c>
      <c r="D25" s="29">
        <v>1202.3</v>
      </c>
      <c r="E25" s="29">
        <v>1456.5</v>
      </c>
      <c r="F25" s="29">
        <v>2117.6</v>
      </c>
      <c r="G25" s="30">
        <v>2942.9</v>
      </c>
      <c r="H25" s="30">
        <v>3602.7</v>
      </c>
      <c r="I25" s="31">
        <v>4028.5</v>
      </c>
      <c r="J25" s="32">
        <v>3195.5</v>
      </c>
      <c r="K25" s="31">
        <v>4235.2</v>
      </c>
      <c r="L25" s="33">
        <v>4868.5</v>
      </c>
      <c r="M25" s="31">
        <v>5357.2</v>
      </c>
      <c r="N25" s="31">
        <v>6898.5</v>
      </c>
      <c r="O25" s="31">
        <v>7204.9</v>
      </c>
      <c r="P25" s="34">
        <v>7907.4</v>
      </c>
      <c r="Q25" s="34">
        <v>8870.7999999999993</v>
      </c>
      <c r="R25" s="34">
        <v>9944.1</v>
      </c>
      <c r="S25" s="10">
        <v>10910.3</v>
      </c>
      <c r="T25" s="10">
        <v>11361.6</v>
      </c>
      <c r="U25" s="10">
        <v>11070.2</v>
      </c>
      <c r="V25" s="10">
        <v>14070.3</v>
      </c>
      <c r="W25" s="10">
        <v>17691.7</v>
      </c>
      <c r="X25" s="10">
        <v>18089.400000000001</v>
      </c>
      <c r="Y25" s="10">
        <v>18926.599999999999</v>
      </c>
      <c r="Z25" s="127">
        <v>20618.900000000001</v>
      </c>
      <c r="AA25" s="142">
        <v>3413.7</v>
      </c>
    </row>
    <row r="26" spans="1:27" ht="15.65" customHeight="1" x14ac:dyDescent="0.35">
      <c r="A26" s="69" t="s">
        <v>31</v>
      </c>
      <c r="B26" s="29">
        <v>4759.2</v>
      </c>
      <c r="C26" s="29">
        <v>5956.8</v>
      </c>
      <c r="D26" s="29">
        <v>6585.5</v>
      </c>
      <c r="E26" s="29">
        <v>8620.7000000000007</v>
      </c>
      <c r="F26" s="29">
        <v>8434.2000000000007</v>
      </c>
      <c r="G26" s="30">
        <v>10460.700000000001</v>
      </c>
      <c r="H26" s="29">
        <v>13808.4</v>
      </c>
      <c r="I26" s="31">
        <v>16283</v>
      </c>
      <c r="J26" s="32">
        <v>11327</v>
      </c>
      <c r="K26" s="31">
        <v>12423.5</v>
      </c>
      <c r="L26" s="33">
        <v>14250</v>
      </c>
      <c r="M26" s="31">
        <v>14711.7</v>
      </c>
      <c r="N26" s="31">
        <v>15468.3</v>
      </c>
      <c r="O26" s="31">
        <v>15187.3</v>
      </c>
      <c r="P26" s="10">
        <v>16086.6</v>
      </c>
      <c r="Q26" s="10">
        <v>17068.599999999999</v>
      </c>
      <c r="R26" s="10">
        <v>19479</v>
      </c>
      <c r="S26" s="10">
        <v>22055.5</v>
      </c>
      <c r="T26" s="10">
        <v>24061</v>
      </c>
      <c r="U26" s="10">
        <v>23078.1</v>
      </c>
      <c r="V26" s="10">
        <v>28935.3</v>
      </c>
      <c r="W26" s="10">
        <v>39014.400000000001</v>
      </c>
      <c r="X26" s="10">
        <v>36860.800000000003</v>
      </c>
      <c r="Y26" s="10">
        <v>39044.199999999997</v>
      </c>
      <c r="Z26" s="127">
        <v>41859.4</v>
      </c>
      <c r="AA26" s="142">
        <v>6227.9</v>
      </c>
    </row>
    <row r="27" spans="1:27" ht="15.65" customHeight="1" x14ac:dyDescent="0.35">
      <c r="A27" s="69" t="s">
        <v>32</v>
      </c>
      <c r="B27" s="29"/>
      <c r="C27" s="29">
        <v>25.163893091275852</v>
      </c>
      <c r="D27" s="29">
        <v>10.55432446951383</v>
      </c>
      <c r="E27" s="29">
        <f>+E26/D26*100-100</f>
        <v>30.904259357679763</v>
      </c>
      <c r="F27" s="29">
        <f t="shared" ref="F27:X27" si="1">+F26/E26*100-100</f>
        <v>-2.1633974039231134</v>
      </c>
      <c r="G27" s="29">
        <f t="shared" si="1"/>
        <v>24.027175072917402</v>
      </c>
      <c r="H27" s="29">
        <f t="shared" si="1"/>
        <v>32.002638446757857</v>
      </c>
      <c r="I27" s="29">
        <f t="shared" si="1"/>
        <v>17.920975638017438</v>
      </c>
      <c r="J27" s="29">
        <f t="shared" si="1"/>
        <v>-30.436651722655526</v>
      </c>
      <c r="K27" s="29">
        <f t="shared" si="1"/>
        <v>9.6804096406815461</v>
      </c>
      <c r="L27" s="29">
        <f t="shared" si="1"/>
        <v>14.701976093693418</v>
      </c>
      <c r="M27" s="29">
        <f t="shared" si="1"/>
        <v>3.2399999999999949</v>
      </c>
      <c r="N27" s="29">
        <f t="shared" si="1"/>
        <v>5.1428454903240208</v>
      </c>
      <c r="O27" s="29">
        <f t="shared" si="1"/>
        <v>-1.8166185036494085</v>
      </c>
      <c r="P27" s="29">
        <f t="shared" si="1"/>
        <v>5.9213948496441162</v>
      </c>
      <c r="Q27" s="29">
        <f t="shared" si="1"/>
        <v>6.1044596123481512</v>
      </c>
      <c r="R27" s="29">
        <f t="shared" si="1"/>
        <v>14.121837760566194</v>
      </c>
      <c r="S27" s="29">
        <f t="shared" si="1"/>
        <v>13.2270650444068</v>
      </c>
      <c r="T27" s="29">
        <f t="shared" si="1"/>
        <v>9.0929700074811279</v>
      </c>
      <c r="U27" s="29">
        <f t="shared" si="1"/>
        <v>-4.0850338722413966</v>
      </c>
      <c r="V27" s="29">
        <f t="shared" si="1"/>
        <v>25.379905624813134</v>
      </c>
      <c r="W27" s="29">
        <f t="shared" si="1"/>
        <v>34.833231381737875</v>
      </c>
      <c r="X27" s="29">
        <f t="shared" si="1"/>
        <v>-5.5200131233595755</v>
      </c>
      <c r="Y27" s="10">
        <v>5.9</v>
      </c>
      <c r="Z27" s="127">
        <v>7.2</v>
      </c>
      <c r="AA27" s="142">
        <v>-3.5391239700142449</v>
      </c>
    </row>
    <row r="28" spans="1:27" ht="15.65" customHeight="1" x14ac:dyDescent="0.35">
      <c r="A28" s="70" t="s">
        <v>33</v>
      </c>
      <c r="B28" s="29" t="s">
        <v>14</v>
      </c>
      <c r="C28" s="29" t="s">
        <v>14</v>
      </c>
      <c r="D28" s="29" t="s">
        <v>14</v>
      </c>
      <c r="E28" s="29">
        <v>2495.3000000000002</v>
      </c>
      <c r="F28" s="29">
        <v>1971.6</v>
      </c>
      <c r="G28" s="30">
        <v>2429.8000000000002</v>
      </c>
      <c r="H28" s="30">
        <v>3495.9</v>
      </c>
      <c r="I28" s="31">
        <v>2965.1</v>
      </c>
      <c r="J28" s="32">
        <v>2038.6</v>
      </c>
      <c r="K28" s="31">
        <v>2335.9</v>
      </c>
      <c r="L28" s="33">
        <v>2879.6</v>
      </c>
      <c r="M28" s="31">
        <v>2995.8</v>
      </c>
      <c r="N28" s="31">
        <v>3800.3</v>
      </c>
      <c r="O28" s="31">
        <v>3657.4</v>
      </c>
      <c r="P28" s="34">
        <v>3916.7860000000001</v>
      </c>
      <c r="Q28" s="34">
        <v>4127.6210000000001</v>
      </c>
      <c r="R28" s="34">
        <v>4185.7</v>
      </c>
      <c r="S28" s="10">
        <v>4592.8</v>
      </c>
      <c r="T28" s="10">
        <v>5083.6000000000004</v>
      </c>
      <c r="U28" s="10">
        <v>4980.6000000000004</v>
      </c>
      <c r="V28" s="10">
        <v>5777.9</v>
      </c>
      <c r="W28" s="10">
        <v>6732.5</v>
      </c>
      <c r="X28" s="10">
        <v>6821</v>
      </c>
      <c r="Y28" s="10">
        <v>7568.4</v>
      </c>
      <c r="Z28" s="127">
        <v>8144.4</v>
      </c>
      <c r="AA28" s="142">
        <v>1167.8</v>
      </c>
    </row>
    <row r="29" spans="1:27" ht="15.65" customHeight="1" x14ac:dyDescent="0.35">
      <c r="A29" s="70" t="s">
        <v>34</v>
      </c>
      <c r="B29" s="29" t="s">
        <v>14</v>
      </c>
      <c r="C29" s="29" t="s">
        <v>14</v>
      </c>
      <c r="D29" s="29" t="s">
        <v>14</v>
      </c>
      <c r="E29" s="29">
        <v>2830.6</v>
      </c>
      <c r="F29" s="29">
        <v>3027.6</v>
      </c>
      <c r="G29" s="30">
        <v>3781.4</v>
      </c>
      <c r="H29" s="30">
        <v>4892.1000000000004</v>
      </c>
      <c r="I29" s="31">
        <v>4631.5</v>
      </c>
      <c r="J29" s="32">
        <v>3410.5</v>
      </c>
      <c r="K29" s="31">
        <v>4389.6000000000004</v>
      </c>
      <c r="L29" s="33">
        <v>4938</v>
      </c>
      <c r="M29" s="31">
        <v>5132.3</v>
      </c>
      <c r="N29" s="31">
        <v>5166.3999999999996</v>
      </c>
      <c r="O29" s="31">
        <v>5028.9399999999996</v>
      </c>
      <c r="P29" s="34">
        <v>5429.4</v>
      </c>
      <c r="Q29" s="34">
        <v>5880.0950000000003</v>
      </c>
      <c r="R29" s="34">
        <v>6912.5</v>
      </c>
      <c r="S29" s="10">
        <v>7810.3</v>
      </c>
      <c r="T29" s="10">
        <v>8761.1</v>
      </c>
      <c r="U29" s="10">
        <v>8375.7999999999993</v>
      </c>
      <c r="V29" s="10">
        <v>10864.1</v>
      </c>
      <c r="W29" s="10">
        <v>13581.1</v>
      </c>
      <c r="X29" s="10">
        <v>12735.3</v>
      </c>
      <c r="Y29" s="10">
        <v>13574.6</v>
      </c>
      <c r="Z29" s="127">
        <v>14164.6</v>
      </c>
      <c r="AA29" s="142">
        <v>2096.5</v>
      </c>
    </row>
    <row r="30" spans="1:27" ht="15.65" customHeight="1" x14ac:dyDescent="0.35">
      <c r="A30" s="69" t="s">
        <v>35</v>
      </c>
      <c r="B30" s="29">
        <v>-2837</v>
      </c>
      <c r="C30" s="29">
        <v>-3755.1</v>
      </c>
      <c r="D30" s="29">
        <v>-4144.3</v>
      </c>
      <c r="E30" s="29">
        <f>+E23-E26</f>
        <v>-5789.1</v>
      </c>
      <c r="F30" s="29">
        <f t="shared" ref="F30:X30" si="2">+F23-F26</f>
        <v>-4825.9000000000005</v>
      </c>
      <c r="G30" s="29">
        <f t="shared" si="2"/>
        <v>-5358.2000000000007</v>
      </c>
      <c r="H30" s="29">
        <f t="shared" si="2"/>
        <v>-7375.7999999999993</v>
      </c>
      <c r="I30" s="29">
        <f t="shared" si="2"/>
        <v>-8854.2000000000007</v>
      </c>
      <c r="J30" s="29">
        <f t="shared" si="2"/>
        <v>-5365.7</v>
      </c>
      <c r="K30" s="29">
        <f t="shared" si="2"/>
        <v>-5030.1000000000004</v>
      </c>
      <c r="L30" s="29">
        <f t="shared" si="2"/>
        <v>-5808.6</v>
      </c>
      <c r="M30" s="29">
        <f t="shared" si="2"/>
        <v>-5973.9000000000015</v>
      </c>
      <c r="N30" s="29">
        <f t="shared" si="2"/>
        <v>-4472.5</v>
      </c>
      <c r="O30" s="29">
        <f t="shared" si="2"/>
        <v>-4028.6999999999989</v>
      </c>
      <c r="P30" s="29">
        <f t="shared" si="2"/>
        <v>-4047.8999999999996</v>
      </c>
      <c r="Q30" s="29">
        <f t="shared" si="2"/>
        <v>-3618.4999999999982</v>
      </c>
      <c r="R30" s="29">
        <f t="shared" si="2"/>
        <v>-4416.2000000000007</v>
      </c>
      <c r="S30" s="29">
        <f t="shared" si="2"/>
        <v>-5665.5999999999985</v>
      </c>
      <c r="T30" s="29">
        <f t="shared" si="2"/>
        <v>-6407.2000000000007</v>
      </c>
      <c r="U30" s="29">
        <f t="shared" si="2"/>
        <v>-5941</v>
      </c>
      <c r="V30" s="29">
        <f t="shared" si="2"/>
        <v>-7077.2999999999993</v>
      </c>
      <c r="W30" s="29">
        <f t="shared" si="2"/>
        <v>-11408.5</v>
      </c>
      <c r="X30" s="29">
        <f t="shared" si="2"/>
        <v>-8225.7000000000044</v>
      </c>
      <c r="Y30" s="10">
        <v>-8540.9</v>
      </c>
      <c r="Z30" s="127">
        <v>-8791.4</v>
      </c>
      <c r="AA30" s="142">
        <v>-936.29999999999927</v>
      </c>
    </row>
    <row r="31" spans="1:27" ht="15.65" customHeight="1" x14ac:dyDescent="0.35">
      <c r="A31" s="69" t="s">
        <v>36</v>
      </c>
      <c r="B31" s="10">
        <f t="shared" ref="B31:X31" si="3">B30/B6*100</f>
        <v>-18.536789352290473</v>
      </c>
      <c r="C31" s="10">
        <f t="shared" si="3"/>
        <v>-19.737817281562581</v>
      </c>
      <c r="D31" s="10">
        <f t="shared" si="3"/>
        <v>-19.863210667075663</v>
      </c>
      <c r="E31" s="10">
        <f t="shared" si="3"/>
        <v>-26.850988631778151</v>
      </c>
      <c r="F31" s="10">
        <f t="shared" si="3"/>
        <v>-21.187415485661102</v>
      </c>
      <c r="G31" s="10">
        <f t="shared" si="3"/>
        <v>-20.157173436259743</v>
      </c>
      <c r="H31" s="10">
        <f t="shared" si="3"/>
        <v>-22.478286045165024</v>
      </c>
      <c r="I31" s="10">
        <f t="shared" si="3"/>
        <v>-23.866411493571256</v>
      </c>
      <c r="J31" s="10">
        <f t="shared" si="3"/>
        <v>-15.88613216485078</v>
      </c>
      <c r="K31" s="10">
        <f t="shared" si="3"/>
        <v>-15.316431799081645</v>
      </c>
      <c r="L31" s="10">
        <f t="shared" si="3"/>
        <v>-15.756323036359495</v>
      </c>
      <c r="M31" s="10">
        <f t="shared" si="3"/>
        <v>-17.032080377711385</v>
      </c>
      <c r="N31" s="10">
        <f t="shared" si="3"/>
        <v>-11.776492830097267</v>
      </c>
      <c r="O31" s="10">
        <f t="shared" si="3"/>
        <v>-10.884260009726047</v>
      </c>
      <c r="P31" s="10">
        <f t="shared" si="3"/>
        <v>-10.875721394104181</v>
      </c>
      <c r="Q31" s="10">
        <f t="shared" si="3"/>
        <v>-9.4812745809609371</v>
      </c>
      <c r="R31" s="10">
        <f t="shared" si="3"/>
        <v>-10.816490482115391</v>
      </c>
      <c r="S31" s="10">
        <f t="shared" si="3"/>
        <v>-12.671715432134659</v>
      </c>
      <c r="T31" s="10">
        <f t="shared" si="3"/>
        <v>-13.319336028853851</v>
      </c>
      <c r="U31" s="10">
        <f t="shared" si="3"/>
        <v>-12.118504738476101</v>
      </c>
      <c r="V31" s="10">
        <f t="shared" si="3"/>
        <v>-12.653558919603153</v>
      </c>
      <c r="W31" s="10">
        <f t="shared" si="3"/>
        <v>-17.96246437737156</v>
      </c>
      <c r="X31" s="10">
        <f t="shared" si="3"/>
        <v>-10.937703610132312</v>
      </c>
      <c r="Y31" s="13">
        <v>-10.3</v>
      </c>
      <c r="Z31" s="140">
        <v>-9.9144229454065371</v>
      </c>
      <c r="AA31" s="153" t="s">
        <v>14</v>
      </c>
    </row>
    <row r="32" spans="1:27" ht="15.65" customHeight="1" x14ac:dyDescent="0.35">
      <c r="A32" s="71"/>
      <c r="B32" s="35"/>
      <c r="C32" s="35"/>
      <c r="D32" s="35"/>
      <c r="E32" s="105"/>
      <c r="F32" s="105"/>
      <c r="G32" s="105"/>
      <c r="H32" s="105"/>
      <c r="I32" s="105"/>
      <c r="J32" s="105"/>
      <c r="K32" s="105"/>
      <c r="L32" s="105"/>
      <c r="M32" s="105"/>
      <c r="N32" s="105"/>
      <c r="O32" s="105"/>
      <c r="P32" s="105"/>
      <c r="Q32" s="105"/>
      <c r="R32" s="105"/>
      <c r="S32" s="105"/>
      <c r="T32" s="105"/>
      <c r="U32" s="105"/>
      <c r="V32" s="105"/>
      <c r="W32" s="105"/>
      <c r="X32" s="105"/>
      <c r="Y32" s="36"/>
      <c r="Z32" s="125"/>
      <c r="AA32" s="139" t="s">
        <v>78</v>
      </c>
    </row>
    <row r="33" spans="1:27" ht="15.65" customHeight="1" x14ac:dyDescent="0.35">
      <c r="A33" s="68" t="s">
        <v>37</v>
      </c>
      <c r="B33" s="10"/>
      <c r="C33" s="10"/>
      <c r="D33" s="10"/>
      <c r="E33" s="10"/>
      <c r="F33" s="10"/>
      <c r="G33" s="37"/>
      <c r="H33" s="20"/>
      <c r="I33" s="18"/>
      <c r="J33" s="18"/>
      <c r="K33" s="18"/>
      <c r="L33" s="5"/>
      <c r="M33" s="5"/>
      <c r="N33" s="5"/>
      <c r="O33" s="5"/>
      <c r="P33" s="4"/>
      <c r="Q33" s="4"/>
      <c r="R33" s="21"/>
      <c r="S33" s="38"/>
      <c r="T33" s="90"/>
      <c r="U33" s="91"/>
      <c r="V33" s="91"/>
      <c r="W33" s="90"/>
      <c r="X33" s="90"/>
      <c r="Y33" s="114"/>
      <c r="Z33" s="133"/>
      <c r="AA33" s="138"/>
    </row>
    <row r="34" spans="1:27" ht="15.65" customHeight="1" x14ac:dyDescent="0.35">
      <c r="A34" s="72" t="s">
        <v>38</v>
      </c>
      <c r="B34" s="10" t="s">
        <v>14</v>
      </c>
      <c r="C34" s="10" t="s">
        <v>14</v>
      </c>
      <c r="D34" s="10" t="s">
        <v>14</v>
      </c>
      <c r="E34" s="10" t="s">
        <v>14</v>
      </c>
      <c r="F34" s="10" t="s">
        <v>14</v>
      </c>
      <c r="G34" s="10" t="s">
        <v>14</v>
      </c>
      <c r="H34" s="10">
        <v>-5473.5545542945201</v>
      </c>
      <c r="I34" s="10">
        <v>-7125.4065798195661</v>
      </c>
      <c r="J34" s="10">
        <v>-2031.830383923128</v>
      </c>
      <c r="K34" s="10">
        <v>-2036.7343171083501</v>
      </c>
      <c r="L34" s="10">
        <v>-3655.9926948507309</v>
      </c>
      <c r="M34" s="31">
        <v>-3671.4216626249909</v>
      </c>
      <c r="N34" s="31">
        <v>-2098.2663588907717</v>
      </c>
      <c r="O34" s="31">
        <v>-1984.7291921228684</v>
      </c>
      <c r="P34" s="10">
        <v>-1233.8171217680938</v>
      </c>
      <c r="Q34" s="10">
        <v>-1074.8629802715632</v>
      </c>
      <c r="R34" s="10">
        <v>-2050.8195038385047</v>
      </c>
      <c r="S34" s="10">
        <v>-2076.1317249745507</v>
      </c>
      <c r="T34" s="10">
        <v>-3160.9028888754606</v>
      </c>
      <c r="U34" s="10">
        <v>-1928.7690108294978</v>
      </c>
      <c r="V34" s="10">
        <v>-2265.6177846114315</v>
      </c>
      <c r="W34" s="59">
        <v>-4162.2288324884194</v>
      </c>
      <c r="X34" s="59">
        <v>-1803.7311213854891</v>
      </c>
      <c r="Y34" s="109">
        <v>-3787.5</v>
      </c>
      <c r="Z34" s="127">
        <v>-4302</v>
      </c>
      <c r="AA34" s="142">
        <v>418.70010986942771</v>
      </c>
    </row>
    <row r="35" spans="1:27" ht="15.65" customHeight="1" x14ac:dyDescent="0.35">
      <c r="A35" s="72" t="s">
        <v>39</v>
      </c>
      <c r="B35" s="10" t="s">
        <v>14</v>
      </c>
      <c r="C35" s="10" t="s">
        <v>14</v>
      </c>
      <c r="D35" s="10" t="s">
        <v>14</v>
      </c>
      <c r="E35" s="10" t="s">
        <v>14</v>
      </c>
      <c r="F35" s="10" t="s">
        <v>14</v>
      </c>
      <c r="G35" s="10" t="s">
        <v>14</v>
      </c>
      <c r="H35" s="10">
        <v>-16.68102990417286</v>
      </c>
      <c r="I35" s="10">
        <v>-19.206451704658225</v>
      </c>
      <c r="J35" s="10">
        <v>-6.0156045267419636</v>
      </c>
      <c r="K35" s="10">
        <v>-6.2017730814812477</v>
      </c>
      <c r="L35" s="10">
        <v>-9.9171838315834329</v>
      </c>
      <c r="M35" s="10">
        <v>-10.467535854722495</v>
      </c>
      <c r="N35" s="10">
        <v>-5.5249196321770837</v>
      </c>
      <c r="O35" s="10">
        <v>-5.362099535205437</v>
      </c>
      <c r="P35" s="10">
        <v>-3.3149627493318943</v>
      </c>
      <c r="Q35" s="10">
        <v>-2.8163768482976517</v>
      </c>
      <c r="R35" s="10">
        <v>-5.0230258040611124</v>
      </c>
      <c r="S35" s="10">
        <v>-4.6434899552667837</v>
      </c>
      <c r="T35" s="13">
        <v>-6.5709064256743579</v>
      </c>
      <c r="U35" s="64">
        <v>-3.9343253560859943</v>
      </c>
      <c r="V35" s="13">
        <v>-4.0507189330874844</v>
      </c>
      <c r="W35" s="64">
        <v>-6.5545775517978644</v>
      </c>
      <c r="X35" s="59">
        <v>-2.3984511296778761</v>
      </c>
      <c r="Y35" s="117">
        <v>-4.5</v>
      </c>
      <c r="Z35" s="140">
        <v>-4.8515421333506525</v>
      </c>
      <c r="AA35" s="153" t="s">
        <v>14</v>
      </c>
    </row>
    <row r="36" spans="1:27" ht="15.65" customHeight="1" x14ac:dyDescent="0.35">
      <c r="A36" s="68" t="s">
        <v>40</v>
      </c>
      <c r="B36" s="29">
        <v>184.1</v>
      </c>
      <c r="C36" s="29">
        <v>499.6</v>
      </c>
      <c r="D36" s="29">
        <v>1194.5</v>
      </c>
      <c r="E36" s="29">
        <v>773.8</v>
      </c>
      <c r="F36" s="29">
        <v>1250.4000000000001</v>
      </c>
      <c r="G36" s="31">
        <v>3322.6</v>
      </c>
      <c r="H36" s="31">
        <v>2528.2068692957664</v>
      </c>
      <c r="I36" s="31">
        <v>2485.6933772592447</v>
      </c>
      <c r="J36" s="32">
        <v>2067.7784614289876</v>
      </c>
      <c r="K36" s="10">
        <v>1133.4120127553736</v>
      </c>
      <c r="L36" s="31">
        <v>3319.6257367119315</v>
      </c>
      <c r="M36" s="31">
        <v>752.8284579896017</v>
      </c>
      <c r="N36" s="31">
        <v>1298.1346735393051</v>
      </c>
      <c r="O36" s="31">
        <v>1236.2986116974837</v>
      </c>
      <c r="P36" s="31">
        <v>1803.7819157857341</v>
      </c>
      <c r="Q36" s="31">
        <v>1899.1752965369308</v>
      </c>
      <c r="R36" s="31">
        <v>2418.1196095442929</v>
      </c>
      <c r="S36" s="10">
        <v>3156.517083811561</v>
      </c>
      <c r="T36" s="10">
        <v>3551.0899272153597</v>
      </c>
      <c r="U36" s="10">
        <v>2938.4810067395488</v>
      </c>
      <c r="V36" s="10">
        <v>3656.9074042554371</v>
      </c>
      <c r="W36" s="10">
        <v>4328.2121896192075</v>
      </c>
      <c r="X36" s="59">
        <v>4261.6070032472508</v>
      </c>
      <c r="Y36" s="109">
        <v>4622.5</v>
      </c>
      <c r="Z36" s="127">
        <v>2278.1999999999998</v>
      </c>
      <c r="AA36" s="142">
        <v>55.280988635126498</v>
      </c>
    </row>
    <row r="37" spans="1:27" ht="15.65" customHeight="1" x14ac:dyDescent="0.35">
      <c r="A37" s="68" t="s">
        <v>41</v>
      </c>
      <c r="B37" s="31">
        <f t="shared" ref="B37:X37" si="4">B36/B6*100</f>
        <v>1.202898456029847</v>
      </c>
      <c r="C37" s="31">
        <f t="shared" si="4"/>
        <v>2.6260321999064384</v>
      </c>
      <c r="D37" s="31">
        <f t="shared" si="4"/>
        <v>5.7251176656665477</v>
      </c>
      <c r="E37" s="31">
        <f t="shared" si="4"/>
        <v>3.589037156599459</v>
      </c>
      <c r="F37" s="31">
        <f t="shared" si="4"/>
        <v>5.4897002265423325</v>
      </c>
      <c r="G37" s="31">
        <f t="shared" si="4"/>
        <v>12.499388686371656</v>
      </c>
      <c r="H37" s="31">
        <f t="shared" si="4"/>
        <v>7.7048940032784756</v>
      </c>
      <c r="I37" s="31">
        <f t="shared" si="4"/>
        <v>6.7001627463253586</v>
      </c>
      <c r="J37" s="31">
        <f t="shared" si="4"/>
        <v>6.1220347626391156</v>
      </c>
      <c r="K37" s="31">
        <f t="shared" si="4"/>
        <v>3.4511893985462581</v>
      </c>
      <c r="L37" s="31">
        <f t="shared" si="4"/>
        <v>9.0047680107850532</v>
      </c>
      <c r="M37" s="31">
        <f t="shared" si="4"/>
        <v>2.1463758695504462</v>
      </c>
      <c r="N37" s="31">
        <f t="shared" si="4"/>
        <v>3.418104790483238</v>
      </c>
      <c r="O37" s="31">
        <f t="shared" si="4"/>
        <v>3.3400837836966653</v>
      </c>
      <c r="P37" s="31">
        <f t="shared" si="4"/>
        <v>4.8463226788727827</v>
      </c>
      <c r="Q37" s="31">
        <f t="shared" si="4"/>
        <v>4.9762615624829509</v>
      </c>
      <c r="R37" s="31">
        <f t="shared" si="4"/>
        <v>5.9226411261384051</v>
      </c>
      <c r="S37" s="31">
        <f t="shared" si="4"/>
        <v>7.0598853153649497</v>
      </c>
      <c r="T37" s="31">
        <f t="shared" si="4"/>
        <v>7.3820327146428291</v>
      </c>
      <c r="U37" s="31">
        <f t="shared" si="4"/>
        <v>5.9939397414736986</v>
      </c>
      <c r="V37" s="31">
        <f t="shared" si="4"/>
        <v>6.538212779347945</v>
      </c>
      <c r="W37" s="31">
        <f t="shared" si="4"/>
        <v>6.8146870555936694</v>
      </c>
      <c r="X37" s="31">
        <f t="shared" si="4"/>
        <v>5.6666538172292409</v>
      </c>
      <c r="Y37" s="117">
        <v>5.5883714254254704</v>
      </c>
      <c r="Z37" s="140">
        <v>2.5692197322639365</v>
      </c>
      <c r="AA37" s="153" t="s">
        <v>14</v>
      </c>
    </row>
    <row r="38" spans="1:27" ht="15.65" customHeight="1" x14ac:dyDescent="0.35">
      <c r="A38" s="77"/>
      <c r="B38" s="40"/>
      <c r="C38" s="40"/>
      <c r="D38" s="40"/>
      <c r="E38" s="40"/>
      <c r="F38" s="41"/>
      <c r="G38" s="41"/>
      <c r="H38" s="42"/>
      <c r="I38" s="42"/>
      <c r="J38" s="43"/>
      <c r="K38" s="44"/>
      <c r="L38" s="45"/>
      <c r="M38" s="45"/>
      <c r="N38" s="45"/>
      <c r="O38" s="45"/>
      <c r="P38" s="8"/>
      <c r="Q38" s="8"/>
      <c r="R38" s="8"/>
      <c r="S38" s="8"/>
      <c r="T38" s="36"/>
      <c r="U38" s="36"/>
      <c r="V38" s="36"/>
      <c r="W38" s="8"/>
      <c r="X38" s="101"/>
      <c r="Y38" s="8"/>
      <c r="Z38" s="128"/>
      <c r="AA38" s="139" t="s">
        <v>74</v>
      </c>
    </row>
    <row r="39" spans="1:27" ht="15.65" customHeight="1" x14ac:dyDescent="0.35">
      <c r="A39" s="68" t="s">
        <v>42</v>
      </c>
      <c r="B39" s="9"/>
      <c r="C39" s="9"/>
      <c r="D39" s="9"/>
      <c r="E39" s="46"/>
      <c r="F39" s="47"/>
      <c r="G39" s="18"/>
      <c r="H39" s="20"/>
      <c r="I39" s="18"/>
      <c r="J39" s="18"/>
      <c r="K39" s="48"/>
      <c r="L39" s="5"/>
      <c r="M39" s="5"/>
      <c r="N39" s="5"/>
      <c r="O39" s="5"/>
      <c r="P39" s="9"/>
      <c r="Q39" s="9"/>
      <c r="R39" s="9"/>
      <c r="S39" s="9"/>
      <c r="T39" s="81"/>
      <c r="U39" s="81"/>
      <c r="V39" s="81"/>
      <c r="W39" s="81"/>
      <c r="X39" s="81"/>
      <c r="Y39" s="81"/>
      <c r="Z39" s="129"/>
      <c r="AA39" s="100"/>
    </row>
    <row r="40" spans="1:27" ht="15.65" customHeight="1" x14ac:dyDescent="0.35">
      <c r="A40" s="69" t="s">
        <v>43</v>
      </c>
      <c r="B40" s="12">
        <v>41643</v>
      </c>
      <c r="C40" s="12">
        <v>69543</v>
      </c>
      <c r="D40" s="12">
        <v>72266.8</v>
      </c>
      <c r="E40" s="49">
        <v>82383</v>
      </c>
      <c r="F40" s="49">
        <v>100341</v>
      </c>
      <c r="G40" s="49">
        <v>143409</v>
      </c>
      <c r="H40" s="49">
        <v>169020</v>
      </c>
      <c r="I40" s="12">
        <v>319781</v>
      </c>
      <c r="J40" s="12">
        <v>254268</v>
      </c>
      <c r="K40" s="12">
        <v>188161</v>
      </c>
      <c r="L40" s="50">
        <v>227067</v>
      </c>
      <c r="M40" s="50">
        <v>308756</v>
      </c>
      <c r="N40" s="50">
        <v>344459</v>
      </c>
      <c r="O40" s="50">
        <v>370690</v>
      </c>
      <c r="P40" s="50">
        <v>421668</v>
      </c>
      <c r="Q40" s="50">
        <v>419184</v>
      </c>
      <c r="R40" s="50">
        <v>442952.11</v>
      </c>
      <c r="S40" s="50">
        <v>496311</v>
      </c>
      <c r="T40" s="50">
        <v>584717</v>
      </c>
      <c r="U40" s="50">
        <v>734234.527</v>
      </c>
      <c r="V40" s="50">
        <v>753366.53899999999</v>
      </c>
      <c r="W40" s="50">
        <v>912028.03</v>
      </c>
      <c r="X40" s="50">
        <v>1107841.1329999999</v>
      </c>
      <c r="Y40" s="50">
        <v>1320002.165</v>
      </c>
      <c r="Z40" s="134">
        <v>1320554.42</v>
      </c>
      <c r="AA40" s="147">
        <v>1289812.4609999999</v>
      </c>
    </row>
    <row r="41" spans="1:27" ht="15.65" customHeight="1" x14ac:dyDescent="0.35">
      <c r="A41" s="69" t="s">
        <v>44</v>
      </c>
      <c r="B41" s="12">
        <v>125414</v>
      </c>
      <c r="C41" s="12">
        <v>191491</v>
      </c>
      <c r="D41" s="12">
        <v>244731</v>
      </c>
      <c r="E41" s="12">
        <v>322876</v>
      </c>
      <c r="F41" s="12">
        <v>458870</v>
      </c>
      <c r="G41" s="12">
        <v>634470</v>
      </c>
      <c r="H41" s="49">
        <v>903871</v>
      </c>
      <c r="I41" s="12">
        <v>992151</v>
      </c>
      <c r="J41" s="12">
        <v>1205570</v>
      </c>
      <c r="K41" s="12">
        <v>1360777</v>
      </c>
      <c r="L41" s="50">
        <v>1500444</v>
      </c>
      <c r="M41" s="50">
        <v>1641804</v>
      </c>
      <c r="N41" s="50">
        <v>1716882</v>
      </c>
      <c r="O41" s="50">
        <v>1848191</v>
      </c>
      <c r="P41" s="50">
        <v>1969508</v>
      </c>
      <c r="Q41" s="50">
        <v>2197051.6</v>
      </c>
      <c r="R41" s="50">
        <v>2275425.2599999998</v>
      </c>
      <c r="S41" s="50">
        <v>2605853</v>
      </c>
      <c r="T41" s="50">
        <v>2823546</v>
      </c>
      <c r="U41" s="50">
        <v>3334749.176</v>
      </c>
      <c r="V41" s="50">
        <v>3778049.2519999999</v>
      </c>
      <c r="W41" s="50">
        <v>4037175.0290000001</v>
      </c>
      <c r="X41" s="50">
        <v>4548226.6679999996</v>
      </c>
      <c r="Y41" s="50">
        <v>5163237</v>
      </c>
      <c r="Z41" s="134">
        <v>5501893.5580000002</v>
      </c>
      <c r="AA41" s="147">
        <v>5491834.6849999996</v>
      </c>
    </row>
    <row r="42" spans="1:27" x14ac:dyDescent="0.35">
      <c r="A42" s="78" t="s">
        <v>45</v>
      </c>
      <c r="B42" s="12">
        <v>253106</v>
      </c>
      <c r="C42" s="12">
        <v>169782</v>
      </c>
      <c r="D42" s="12">
        <v>226855</v>
      </c>
      <c r="E42" s="12">
        <v>331002</v>
      </c>
      <c r="F42" s="12">
        <v>502921</v>
      </c>
      <c r="G42" s="49">
        <v>585066</v>
      </c>
      <c r="H42" s="49">
        <v>814134</v>
      </c>
      <c r="I42" s="12">
        <v>1090801.2</v>
      </c>
      <c r="J42" s="12">
        <v>1267342.8999999999</v>
      </c>
      <c r="K42" s="12">
        <v>1599299.6</v>
      </c>
      <c r="L42" s="50">
        <v>1715581.4000000001</v>
      </c>
      <c r="M42" s="50">
        <v>1876553</v>
      </c>
      <c r="N42" s="50">
        <v>1783712</v>
      </c>
      <c r="O42" s="50">
        <v>1863322</v>
      </c>
      <c r="P42" s="50">
        <v>1919625</v>
      </c>
      <c r="Q42" s="50">
        <v>1964729.1</v>
      </c>
      <c r="R42" s="50">
        <v>2006480.33</v>
      </c>
      <c r="S42" s="50">
        <v>2205344.1</v>
      </c>
      <c r="T42" s="50">
        <v>2402347.81</v>
      </c>
      <c r="U42" s="50">
        <v>2667942.7659999998</v>
      </c>
      <c r="V42" s="50">
        <v>2940825.3229999999</v>
      </c>
      <c r="W42" s="50">
        <v>3130677.9929999998</v>
      </c>
      <c r="X42" s="50">
        <v>3162504.389</v>
      </c>
      <c r="Y42" s="50">
        <v>3411137</v>
      </c>
      <c r="Z42" s="134">
        <v>3936581.7609999999</v>
      </c>
      <c r="AA42" s="147">
        <v>3965210.4809999997</v>
      </c>
    </row>
    <row r="43" spans="1:27" ht="15.65" customHeight="1" x14ac:dyDescent="0.35">
      <c r="A43" s="69" t="s">
        <v>46</v>
      </c>
      <c r="B43" s="12">
        <v>247829</v>
      </c>
      <c r="C43" s="12">
        <v>153643</v>
      </c>
      <c r="D43" s="12">
        <v>197319</v>
      </c>
      <c r="E43" s="12">
        <v>264488</v>
      </c>
      <c r="F43" s="12">
        <v>370775</v>
      </c>
      <c r="G43" s="49">
        <v>381435</v>
      </c>
      <c r="H43" s="49">
        <v>508167</v>
      </c>
      <c r="I43" s="12">
        <v>662622.19999999995</v>
      </c>
      <c r="J43" s="12">
        <v>804997.9</v>
      </c>
      <c r="K43" s="12">
        <v>1028095.2</v>
      </c>
      <c r="L43" s="50">
        <v>1113838.7</v>
      </c>
      <c r="M43" s="50">
        <v>1223868</v>
      </c>
      <c r="N43" s="50">
        <v>1110046</v>
      </c>
      <c r="O43" s="50">
        <v>1138708</v>
      </c>
      <c r="P43" s="50">
        <v>1160575</v>
      </c>
      <c r="Q43" s="50">
        <v>1126108</v>
      </c>
      <c r="R43" s="50">
        <v>1102288</v>
      </c>
      <c r="S43" s="50">
        <v>1188071.21</v>
      </c>
      <c r="T43" s="50">
        <v>1291026.8160000001</v>
      </c>
      <c r="U43" s="50">
        <v>1424948.844</v>
      </c>
      <c r="V43" s="50">
        <v>1566618.166</v>
      </c>
      <c r="W43" s="50">
        <v>1673168.4739999999</v>
      </c>
      <c r="X43" s="50">
        <v>1688657.7830000001</v>
      </c>
      <c r="Y43" s="50">
        <v>1786386</v>
      </c>
      <c r="Z43" s="134">
        <v>1995081.801</v>
      </c>
      <c r="AA43" s="147">
        <v>1985545.17</v>
      </c>
    </row>
    <row r="44" spans="1:27" ht="15.65" customHeight="1" x14ac:dyDescent="0.35">
      <c r="A44" s="72" t="s">
        <v>47</v>
      </c>
      <c r="B44" s="12">
        <v>5277</v>
      </c>
      <c r="C44" s="12">
        <v>16139</v>
      </c>
      <c r="D44" s="12">
        <v>29536</v>
      </c>
      <c r="E44" s="12">
        <v>66514</v>
      </c>
      <c r="F44" s="12">
        <v>132146</v>
      </c>
      <c r="G44" s="49">
        <v>203631</v>
      </c>
      <c r="H44" s="49">
        <v>305967</v>
      </c>
      <c r="I44" s="12">
        <v>428179.00000000006</v>
      </c>
      <c r="J44" s="12">
        <v>462345</v>
      </c>
      <c r="K44" s="12">
        <v>571204.4</v>
      </c>
      <c r="L44" s="50">
        <v>601742.70000000019</v>
      </c>
      <c r="M44" s="50">
        <v>652685</v>
      </c>
      <c r="N44" s="50">
        <v>673666</v>
      </c>
      <c r="O44" s="50">
        <v>724614</v>
      </c>
      <c r="P44" s="50">
        <v>759050</v>
      </c>
      <c r="Q44" s="50">
        <v>838621.1</v>
      </c>
      <c r="R44" s="50">
        <v>904192.33</v>
      </c>
      <c r="S44" s="50">
        <v>1017272.89</v>
      </c>
      <c r="T44" s="50">
        <v>1111320.9939999999</v>
      </c>
      <c r="U44" s="50">
        <v>1242993.922</v>
      </c>
      <c r="V44" s="50">
        <v>1374207.1569999999</v>
      </c>
      <c r="W44" s="50">
        <v>1457509.5190000001</v>
      </c>
      <c r="X44" s="50">
        <v>1473846.8389999999</v>
      </c>
      <c r="Y44" s="50">
        <v>1624751</v>
      </c>
      <c r="Z44" s="134">
        <v>1941499.96</v>
      </c>
      <c r="AA44" s="147">
        <v>1979665.311</v>
      </c>
    </row>
    <row r="45" spans="1:27" ht="15.65" customHeight="1" x14ac:dyDescent="0.35">
      <c r="A45" s="69" t="s">
        <v>48</v>
      </c>
      <c r="B45" s="12">
        <v>1325</v>
      </c>
      <c r="C45" s="12">
        <v>2186</v>
      </c>
      <c r="D45" s="12">
        <v>2836</v>
      </c>
      <c r="E45" s="49">
        <v>3104</v>
      </c>
      <c r="F45" s="49">
        <v>4921</v>
      </c>
      <c r="G45" s="49">
        <v>9020</v>
      </c>
      <c r="H45" s="49">
        <v>9634</v>
      </c>
      <c r="I45" s="12">
        <v>8162</v>
      </c>
      <c r="J45" s="49">
        <v>10602</v>
      </c>
      <c r="K45" s="49">
        <v>10002</v>
      </c>
      <c r="L45" s="50">
        <v>12058</v>
      </c>
      <c r="M45" s="50">
        <v>10915</v>
      </c>
      <c r="N45" s="50">
        <v>11189</v>
      </c>
      <c r="O45" s="50">
        <v>9906.9</v>
      </c>
      <c r="P45" s="50">
        <v>10378</v>
      </c>
      <c r="Q45" s="50">
        <v>10205</v>
      </c>
      <c r="R45" s="50">
        <v>9962</v>
      </c>
      <c r="S45" s="50">
        <v>11262</v>
      </c>
      <c r="T45" s="50">
        <v>13378</v>
      </c>
      <c r="U45" s="50">
        <v>13491.663200000001</v>
      </c>
      <c r="V45" s="50">
        <v>16454.510200000001</v>
      </c>
      <c r="W45" s="50">
        <v>19415.7</v>
      </c>
      <c r="X45" s="50">
        <v>24909.095799999999</v>
      </c>
      <c r="Y45" s="50">
        <v>29294.5</v>
      </c>
      <c r="Z45" s="134">
        <v>29008.298500000001</v>
      </c>
      <c r="AA45" s="147">
        <v>29818.057700000001</v>
      </c>
    </row>
    <row r="46" spans="1:27" ht="15.65" customHeight="1" x14ac:dyDescent="0.35">
      <c r="A46" s="69" t="s">
        <v>49</v>
      </c>
      <c r="B46" s="51">
        <v>67.670199999999994</v>
      </c>
      <c r="C46" s="51">
        <v>58.9848</v>
      </c>
      <c r="D46" s="51">
        <v>54.6372</v>
      </c>
      <c r="E46" s="52">
        <v>57.935499999999998</v>
      </c>
      <c r="F46" s="52">
        <v>72.218900000000005</v>
      </c>
      <c r="G46" s="52">
        <v>59.975700000000003</v>
      </c>
      <c r="H46" s="52">
        <v>53.73</v>
      </c>
      <c r="I46" s="51">
        <v>62.9</v>
      </c>
      <c r="J46" s="52">
        <v>66.73</v>
      </c>
      <c r="K46" s="52">
        <v>79.28</v>
      </c>
      <c r="L46" s="53">
        <v>80.87</v>
      </c>
      <c r="M46" s="53">
        <v>86.18</v>
      </c>
      <c r="N46" s="53">
        <v>83.13</v>
      </c>
      <c r="O46" s="53">
        <v>99.46</v>
      </c>
      <c r="P46" s="54">
        <v>111.24679999999999</v>
      </c>
      <c r="Q46" s="54">
        <v>117.14</v>
      </c>
      <c r="R46" s="54">
        <v>99.115499999999997</v>
      </c>
      <c r="S46" s="54">
        <v>103.38930000000001</v>
      </c>
      <c r="T46" s="54">
        <v>104.92</v>
      </c>
      <c r="U46" s="54">
        <v>95.663700000000006</v>
      </c>
      <c r="V46" s="54">
        <v>103.92619999999999</v>
      </c>
      <c r="W46" s="54">
        <v>110.15</v>
      </c>
      <c r="X46" s="54">
        <v>105.86709999999999</v>
      </c>
      <c r="Y46" s="54">
        <v>112.43859999999999</v>
      </c>
      <c r="Z46" s="135">
        <v>99.916499999999999</v>
      </c>
      <c r="AA46" s="148">
        <v>99.4084</v>
      </c>
    </row>
    <row r="47" spans="1:27" ht="15.65" customHeight="1" x14ac:dyDescent="0.35">
      <c r="A47" s="69" t="s">
        <v>50</v>
      </c>
      <c r="B47" s="51">
        <v>66.709999999999994</v>
      </c>
      <c r="C47" s="51">
        <v>64.290000000000006</v>
      </c>
      <c r="D47" s="51">
        <v>57.56</v>
      </c>
      <c r="E47" s="52">
        <v>58.44</v>
      </c>
      <c r="F47" s="52">
        <v>66.900000000000006</v>
      </c>
      <c r="G47" s="52">
        <v>67.010000000000005</v>
      </c>
      <c r="H47" s="52">
        <v>58.39</v>
      </c>
      <c r="I47" s="51">
        <v>55.76</v>
      </c>
      <c r="J47" s="52">
        <v>67.47</v>
      </c>
      <c r="K47" s="52">
        <v>77.914100000000005</v>
      </c>
      <c r="L47" s="53">
        <v>73.34</v>
      </c>
      <c r="M47" s="53">
        <v>88.12</v>
      </c>
      <c r="N47" s="53">
        <v>85.17</v>
      </c>
      <c r="O47" s="53">
        <v>88.54</v>
      </c>
      <c r="P47" s="54">
        <v>108.85425357142864</v>
      </c>
      <c r="Q47" s="54">
        <v>111.2903</v>
      </c>
      <c r="R47" s="54">
        <v>107.49865952380955</v>
      </c>
      <c r="S47" s="54">
        <v>100.2784</v>
      </c>
      <c r="T47" s="54">
        <v>105.28</v>
      </c>
      <c r="U47" s="54">
        <v>103.02717283464577</v>
      </c>
      <c r="V47" s="54">
        <v>99.492486956521759</v>
      </c>
      <c r="W47" s="54">
        <v>111.86</v>
      </c>
      <c r="X47" s="54">
        <v>108.41431309523809</v>
      </c>
      <c r="Y47" s="54">
        <v>108.19645454545454</v>
      </c>
      <c r="Z47" s="135">
        <v>103.7859571428571</v>
      </c>
      <c r="AA47" s="148">
        <v>99.625945945945958</v>
      </c>
    </row>
    <row r="48" spans="1:27" ht="15.65" customHeight="1" x14ac:dyDescent="0.35">
      <c r="A48" s="69" t="s">
        <v>51</v>
      </c>
      <c r="B48" s="51">
        <v>59.705500000000001</v>
      </c>
      <c r="C48" s="51">
        <v>61.5152</v>
      </c>
      <c r="D48" s="51">
        <v>68.312899999999999</v>
      </c>
      <c r="E48" s="55">
        <v>78.885000000000005</v>
      </c>
      <c r="F48" s="52">
        <v>85.5</v>
      </c>
      <c r="G48" s="52">
        <v>79</v>
      </c>
      <c r="H48" s="52">
        <v>79.239999999999995</v>
      </c>
      <c r="I48" s="51">
        <v>88.6</v>
      </c>
      <c r="J48" s="52">
        <v>95.89</v>
      </c>
      <c r="K48" s="52">
        <v>105.5</v>
      </c>
      <c r="L48" s="53">
        <v>104.64</v>
      </c>
      <c r="M48" s="53">
        <v>113.72</v>
      </c>
      <c r="N48" s="53">
        <v>114.64</v>
      </c>
      <c r="O48" s="53">
        <v>120.96</v>
      </c>
      <c r="P48" s="54">
        <v>121.62609999999999</v>
      </c>
      <c r="Q48" s="54">
        <v>123.4723</v>
      </c>
      <c r="R48" s="54">
        <v>118.4727</v>
      </c>
      <c r="S48" s="54">
        <v>118.19459999999999</v>
      </c>
      <c r="T48" s="54">
        <v>117.59</v>
      </c>
      <c r="U48" s="54">
        <v>117.5802</v>
      </c>
      <c r="V48" s="54">
        <v>117.5821</v>
      </c>
      <c r="W48" s="54">
        <v>117.32</v>
      </c>
      <c r="X48" s="54">
        <v>117.1737</v>
      </c>
      <c r="Y48" s="54">
        <v>117.0149</v>
      </c>
      <c r="Z48" s="135">
        <v>117.282</v>
      </c>
      <c r="AA48" s="148">
        <v>117.40130000000001</v>
      </c>
    </row>
    <row r="49" spans="1:27" ht="15.65" customHeight="1" x14ac:dyDescent="0.35">
      <c r="A49" s="69" t="s">
        <v>52</v>
      </c>
      <c r="B49" s="51">
        <v>59.78</v>
      </c>
      <c r="C49" s="51">
        <v>60.69</v>
      </c>
      <c r="D49" s="51">
        <v>65.12</v>
      </c>
      <c r="E49" s="55">
        <v>72.69</v>
      </c>
      <c r="F49" s="52">
        <v>82.99</v>
      </c>
      <c r="G49" s="52">
        <v>84.11</v>
      </c>
      <c r="H49" s="52">
        <v>79.959999999999994</v>
      </c>
      <c r="I49" s="51">
        <v>81.44</v>
      </c>
      <c r="J49" s="52">
        <v>93.95</v>
      </c>
      <c r="K49" s="52">
        <v>103.04300000000001</v>
      </c>
      <c r="L49" s="53">
        <v>101.95</v>
      </c>
      <c r="M49" s="53">
        <v>113.13</v>
      </c>
      <c r="N49" s="53">
        <v>113.14</v>
      </c>
      <c r="O49" s="53">
        <v>117.31</v>
      </c>
      <c r="P49" s="54">
        <v>120.73277420634916</v>
      </c>
      <c r="Q49" s="54">
        <v>123.11788577075087</v>
      </c>
      <c r="R49" s="54">
        <v>121.33670555555555</v>
      </c>
      <c r="S49" s="54">
        <v>118.27160000000001</v>
      </c>
      <c r="T49" s="54">
        <v>117.85</v>
      </c>
      <c r="U49" s="54">
        <v>117.57774921259843</v>
      </c>
      <c r="V49" s="54">
        <v>117.57333952569159</v>
      </c>
      <c r="W49" s="54">
        <v>117.46</v>
      </c>
      <c r="X49" s="54">
        <v>117.25125912698407</v>
      </c>
      <c r="Y49" s="54">
        <v>117.08506324110672</v>
      </c>
      <c r="Z49" s="135">
        <v>117.20255952380953</v>
      </c>
      <c r="AA49" s="148">
        <v>117.3816567567568</v>
      </c>
    </row>
    <row r="50" spans="1:27" ht="15.65" customHeight="1" x14ac:dyDescent="0.35">
      <c r="A50" s="66" t="s">
        <v>53</v>
      </c>
      <c r="B50" s="12" t="s">
        <v>14</v>
      </c>
      <c r="C50" s="12">
        <v>754.649</v>
      </c>
      <c r="D50" s="12">
        <v>1037.809</v>
      </c>
      <c r="E50" s="12">
        <v>1424.8</v>
      </c>
      <c r="F50" s="12">
        <v>2238.7359999999999</v>
      </c>
      <c r="G50" s="12">
        <v>3346.078</v>
      </c>
      <c r="H50" s="49">
        <v>4903.1409999999996</v>
      </c>
      <c r="I50" s="12">
        <v>4775.2560000000003</v>
      </c>
      <c r="J50" s="49">
        <v>6013.6620000000003</v>
      </c>
      <c r="K50" s="49">
        <v>7105.7809999999999</v>
      </c>
      <c r="L50" s="50">
        <v>7611</v>
      </c>
      <c r="M50" s="50">
        <v>8272</v>
      </c>
      <c r="N50" s="50">
        <v>8418</v>
      </c>
      <c r="O50" s="50">
        <v>8525</v>
      </c>
      <c r="P50" s="50">
        <v>8628.6370000000006</v>
      </c>
      <c r="Q50" s="50">
        <v>8987</v>
      </c>
      <c r="R50" s="50">
        <v>9373</v>
      </c>
      <c r="S50" s="50">
        <v>9955</v>
      </c>
      <c r="T50" s="50">
        <v>10804</v>
      </c>
      <c r="U50" s="50">
        <v>11436</v>
      </c>
      <c r="V50" s="50">
        <v>12736</v>
      </c>
      <c r="W50" s="50">
        <v>13715</v>
      </c>
      <c r="X50" s="102">
        <v>14416</v>
      </c>
      <c r="Y50" s="50">
        <v>15390</v>
      </c>
      <c r="Z50" s="50">
        <v>16163</v>
      </c>
      <c r="AA50" s="155">
        <v>16445</v>
      </c>
    </row>
    <row r="51" spans="1:27" ht="15.65" customHeight="1" x14ac:dyDescent="0.35">
      <c r="A51" s="77"/>
      <c r="B51" s="35"/>
      <c r="C51" s="35"/>
      <c r="D51" s="35"/>
      <c r="E51" s="35"/>
      <c r="F51" s="35"/>
      <c r="G51" s="35"/>
      <c r="H51" s="35"/>
      <c r="I51" s="14"/>
      <c r="J51" s="7"/>
      <c r="K51" s="7"/>
      <c r="L51" s="8"/>
      <c r="M51" s="8"/>
      <c r="N51" s="8"/>
      <c r="O51" s="8"/>
      <c r="P51" s="8"/>
      <c r="Q51" s="8"/>
      <c r="R51" s="8"/>
      <c r="S51" s="8"/>
      <c r="T51" s="8"/>
      <c r="U51" s="36"/>
      <c r="V51" s="36"/>
      <c r="W51" s="8"/>
      <c r="X51" s="101"/>
      <c r="Y51" s="8"/>
      <c r="Z51" s="128"/>
      <c r="AA51" s="139" t="s">
        <v>74</v>
      </c>
    </row>
    <row r="52" spans="1:27" ht="15.65" customHeight="1" x14ac:dyDescent="0.35">
      <c r="A52" s="68" t="s">
        <v>54</v>
      </c>
      <c r="B52" s="9"/>
      <c r="C52" s="9"/>
      <c r="D52" s="9"/>
      <c r="E52" s="9"/>
      <c r="F52" s="47"/>
      <c r="G52" s="18"/>
      <c r="H52" s="20"/>
      <c r="I52" s="18"/>
      <c r="J52" s="18"/>
      <c r="K52" s="18"/>
      <c r="L52" s="5"/>
      <c r="M52" s="5"/>
      <c r="N52" s="5"/>
      <c r="O52" s="5"/>
      <c r="P52" s="5"/>
      <c r="Q52" s="5"/>
      <c r="R52" s="5"/>
      <c r="S52" s="5"/>
      <c r="T52" s="81"/>
      <c r="U52" s="81"/>
      <c r="V52" s="81"/>
      <c r="W52" s="81"/>
      <c r="X52" s="81"/>
      <c r="Y52" s="81"/>
      <c r="Z52" s="129"/>
      <c r="AA52" s="100"/>
    </row>
    <row r="53" spans="1:27" ht="15.65" customHeight="1" x14ac:dyDescent="0.35">
      <c r="A53" s="69" t="s">
        <v>55</v>
      </c>
      <c r="B53" s="12">
        <v>2257.77</v>
      </c>
      <c r="C53" s="12">
        <v>2207.9029999999998</v>
      </c>
      <c r="D53" s="12">
        <v>2168.6779999999999</v>
      </c>
      <c r="E53" s="12">
        <v>2166.9490000000001</v>
      </c>
      <c r="F53" s="12">
        <v>2171.4569999999999</v>
      </c>
      <c r="G53" s="12">
        <v>2115.1350000000002</v>
      </c>
      <c r="H53" s="12">
        <v>2085.2420000000002</v>
      </c>
      <c r="I53" s="12">
        <v>2081.6759999999999</v>
      </c>
      <c r="J53" s="12">
        <v>1984.74</v>
      </c>
      <c r="K53" s="12">
        <v>1901.1980000000001</v>
      </c>
      <c r="L53" s="12">
        <v>1866.17</v>
      </c>
      <c r="M53" s="12">
        <v>1865.614</v>
      </c>
      <c r="N53" s="12">
        <v>1864.7829999999999</v>
      </c>
      <c r="O53" s="12">
        <v>1845.4939999999999</v>
      </c>
      <c r="P53" s="56">
        <v>1896</v>
      </c>
      <c r="Q53" s="56">
        <v>1921</v>
      </c>
      <c r="R53" s="50">
        <v>1977</v>
      </c>
      <c r="S53" s="50">
        <v>2053</v>
      </c>
      <c r="T53" s="50">
        <v>2101</v>
      </c>
      <c r="U53" s="12">
        <v>2149</v>
      </c>
      <c r="V53" s="12">
        <v>2213</v>
      </c>
      <c r="W53" s="12">
        <v>2253</v>
      </c>
      <c r="X53" s="50">
        <v>2307</v>
      </c>
      <c r="Y53" s="50">
        <v>2319.5349999999999</v>
      </c>
      <c r="Z53" s="134">
        <v>2318.6480000000001</v>
      </c>
      <c r="AA53" s="152">
        <v>2313</v>
      </c>
    </row>
    <row r="54" spans="1:27" ht="15.65" customHeight="1" x14ac:dyDescent="0.35">
      <c r="A54" s="69" t="s">
        <v>56</v>
      </c>
      <c r="B54" s="9" t="s">
        <v>14</v>
      </c>
      <c r="C54" s="9" t="s">
        <v>14</v>
      </c>
      <c r="D54" s="9" t="s">
        <v>14</v>
      </c>
      <c r="E54" s="9" t="s">
        <v>14</v>
      </c>
      <c r="F54" s="12">
        <v>888</v>
      </c>
      <c r="G54" s="49">
        <v>913</v>
      </c>
      <c r="H54" s="49">
        <v>850</v>
      </c>
      <c r="I54" s="12">
        <v>756</v>
      </c>
      <c r="J54" s="49">
        <v>747</v>
      </c>
      <c r="K54" s="49">
        <v>744</v>
      </c>
      <c r="L54" s="57">
        <v>753</v>
      </c>
      <c r="M54" s="57">
        <v>762</v>
      </c>
      <c r="N54" s="57">
        <v>775</v>
      </c>
      <c r="O54" s="57">
        <v>767</v>
      </c>
      <c r="P54" s="57">
        <v>743</v>
      </c>
      <c r="Q54" s="57">
        <v>713</v>
      </c>
      <c r="R54" s="50">
        <v>651</v>
      </c>
      <c r="S54" s="50">
        <v>583</v>
      </c>
      <c r="T54" s="93">
        <v>530</v>
      </c>
      <c r="U54" s="9">
        <v>509</v>
      </c>
      <c r="V54" s="9">
        <v>513</v>
      </c>
      <c r="W54" s="9">
        <v>449</v>
      </c>
      <c r="X54" s="9">
        <v>405</v>
      </c>
      <c r="Y54" s="116">
        <v>371</v>
      </c>
      <c r="Z54" s="136">
        <v>346</v>
      </c>
      <c r="AA54" s="149">
        <v>345</v>
      </c>
    </row>
    <row r="55" spans="1:27" ht="15.65" customHeight="1" x14ac:dyDescent="0.35">
      <c r="A55" s="69" t="s">
        <v>57</v>
      </c>
      <c r="B55" s="9" t="s">
        <v>14</v>
      </c>
      <c r="C55" s="9" t="s">
        <v>14</v>
      </c>
      <c r="D55" s="9" t="s">
        <v>14</v>
      </c>
      <c r="E55" s="5">
        <v>18.5</v>
      </c>
      <c r="F55" s="10">
        <v>20.8</v>
      </c>
      <c r="G55" s="23">
        <v>20.9</v>
      </c>
      <c r="H55" s="9">
        <v>18.100000000000001</v>
      </c>
      <c r="I55" s="10">
        <v>13.6</v>
      </c>
      <c r="J55" s="9">
        <v>16.100000000000001</v>
      </c>
      <c r="K55" s="9">
        <v>20.9</v>
      </c>
      <c r="L55" s="58">
        <v>24.9</v>
      </c>
      <c r="M55" s="58">
        <v>25.9</v>
      </c>
      <c r="N55" s="58">
        <v>24</v>
      </c>
      <c r="O55" s="58">
        <v>20.6</v>
      </c>
      <c r="P55" s="13">
        <v>18.899999999999999</v>
      </c>
      <c r="Q55" s="13">
        <v>16.399999999999999</v>
      </c>
      <c r="R55" s="9">
        <v>14.5</v>
      </c>
      <c r="S55" s="9">
        <v>13.7</v>
      </c>
      <c r="T55" s="9">
        <v>11.3</v>
      </c>
      <c r="U55" s="11">
        <v>9.6999999999999993</v>
      </c>
      <c r="V55" s="99" t="s">
        <v>66</v>
      </c>
      <c r="W55" s="99" t="s">
        <v>65</v>
      </c>
      <c r="X55" s="11" t="s">
        <v>64</v>
      </c>
      <c r="Y55" s="11" t="s">
        <v>63</v>
      </c>
      <c r="Z55" s="11" t="s">
        <v>67</v>
      </c>
      <c r="AA55" s="150" t="s">
        <v>14</v>
      </c>
    </row>
    <row r="56" spans="1:27" ht="15.65" customHeight="1" x14ac:dyDescent="0.35">
      <c r="A56" s="69" t="s">
        <v>58</v>
      </c>
      <c r="B56" s="12">
        <v>6078</v>
      </c>
      <c r="C56" s="12">
        <v>9208</v>
      </c>
      <c r="D56" s="12">
        <v>11500</v>
      </c>
      <c r="E56" s="49">
        <v>14108</v>
      </c>
      <c r="F56" s="49">
        <v>17443</v>
      </c>
      <c r="G56" s="49">
        <v>21707</v>
      </c>
      <c r="H56" s="49">
        <v>27759</v>
      </c>
      <c r="I56" s="49">
        <v>32746</v>
      </c>
      <c r="J56" s="12">
        <v>31733</v>
      </c>
      <c r="K56" s="12">
        <v>34142</v>
      </c>
      <c r="L56" s="50">
        <v>37976</v>
      </c>
      <c r="M56" s="50">
        <v>41377</v>
      </c>
      <c r="N56" s="50">
        <v>43932</v>
      </c>
      <c r="O56" s="50">
        <v>44530</v>
      </c>
      <c r="P56" s="50">
        <v>44432</v>
      </c>
      <c r="Q56" s="50">
        <v>46097</v>
      </c>
      <c r="R56" s="50">
        <v>47893</v>
      </c>
      <c r="S56" s="62">
        <v>49650</v>
      </c>
      <c r="T56" s="62">
        <v>54919</v>
      </c>
      <c r="U56" s="50">
        <v>60073</v>
      </c>
      <c r="V56" s="50">
        <v>65864</v>
      </c>
      <c r="W56" s="50">
        <v>74933</v>
      </c>
      <c r="X56" s="50">
        <v>86007</v>
      </c>
      <c r="Y56" s="50">
        <v>98143</v>
      </c>
      <c r="Z56" s="50">
        <v>109462</v>
      </c>
      <c r="AA56" s="154" t="s">
        <v>75</v>
      </c>
    </row>
    <row r="57" spans="1:27" ht="15.65" customHeight="1" x14ac:dyDescent="0.35">
      <c r="A57" s="73" t="s">
        <v>59</v>
      </c>
      <c r="B57" s="9">
        <v>16.5</v>
      </c>
      <c r="C57" s="9">
        <v>29.9</v>
      </c>
      <c r="D57" s="9">
        <v>13.6</v>
      </c>
      <c r="E57" s="5">
        <v>10.1</v>
      </c>
      <c r="F57" s="23">
        <v>6.4</v>
      </c>
      <c r="G57" s="13">
        <v>11.4</v>
      </c>
      <c r="H57" s="5">
        <v>19.5</v>
      </c>
      <c r="I57" s="9">
        <v>3.9</v>
      </c>
      <c r="J57" s="39">
        <v>0.2</v>
      </c>
      <c r="K57" s="39">
        <v>0.7</v>
      </c>
      <c r="L57" s="59">
        <v>0.2</v>
      </c>
      <c r="M57" s="59">
        <v>1.1000000000000001</v>
      </c>
      <c r="N57" s="59">
        <v>-1.5</v>
      </c>
      <c r="O57" s="59">
        <v>-1.5</v>
      </c>
      <c r="P57" s="59">
        <v>-2.1</v>
      </c>
      <c r="Q57" s="59">
        <v>2.5</v>
      </c>
      <c r="R57" s="59">
        <v>0.9</v>
      </c>
      <c r="S57" s="94">
        <v>4.4000000000000004</v>
      </c>
      <c r="T57" s="94">
        <v>8.5</v>
      </c>
      <c r="U57" s="95">
        <v>7.7</v>
      </c>
      <c r="V57" s="95">
        <v>5.4</v>
      </c>
      <c r="W57" s="95">
        <v>1.7</v>
      </c>
      <c r="X57" s="95">
        <v>2.4</v>
      </c>
      <c r="Y57" s="115">
        <v>9.1</v>
      </c>
      <c r="Z57" s="95">
        <v>7.4</v>
      </c>
      <c r="AA57" s="154" t="s">
        <v>76</v>
      </c>
    </row>
    <row r="58" spans="1:27" ht="15.65" customHeight="1" x14ac:dyDescent="0.35">
      <c r="A58" s="69" t="s">
        <v>60</v>
      </c>
      <c r="B58" s="12">
        <v>4505</v>
      </c>
      <c r="C58" s="12">
        <v>6134.1434835795244</v>
      </c>
      <c r="D58" s="12">
        <v>7390.2702374911332</v>
      </c>
      <c r="E58" s="49">
        <v>8704.6070413866055</v>
      </c>
      <c r="F58" s="12">
        <v>10568</v>
      </c>
      <c r="G58" s="49">
        <v>12151</v>
      </c>
      <c r="H58" s="49">
        <v>13612</v>
      </c>
      <c r="I58" s="60">
        <v>17639</v>
      </c>
      <c r="J58" s="49">
        <v>19788</v>
      </c>
      <c r="K58" s="49">
        <v>19890</v>
      </c>
      <c r="L58" s="61">
        <v>21285</v>
      </c>
      <c r="M58" s="61">
        <v>23024</v>
      </c>
      <c r="N58" s="61">
        <v>23947</v>
      </c>
      <c r="O58" s="61">
        <v>24085</v>
      </c>
      <c r="P58" s="61">
        <v>23196</v>
      </c>
      <c r="Q58" s="61">
        <v>23488</v>
      </c>
      <c r="R58" s="50">
        <v>23913</v>
      </c>
      <c r="S58" s="62">
        <v>25317</v>
      </c>
      <c r="T58" s="62">
        <v>26343</v>
      </c>
      <c r="U58" s="50">
        <v>27759</v>
      </c>
      <c r="V58" s="50">
        <v>29377</v>
      </c>
      <c r="W58" s="50">
        <v>31432</v>
      </c>
      <c r="X58" s="50">
        <v>38320</v>
      </c>
      <c r="Y58" s="50">
        <v>46138</v>
      </c>
      <c r="Z58" s="134">
        <v>51191</v>
      </c>
      <c r="AA58" s="147">
        <v>56845</v>
      </c>
    </row>
    <row r="59" spans="1:27" ht="15.65" customHeight="1" x14ac:dyDescent="0.35">
      <c r="A59" s="73" t="s">
        <v>59</v>
      </c>
      <c r="B59" s="13">
        <v>17.899999999999999</v>
      </c>
      <c r="C59" s="13">
        <v>16.769523287106409</v>
      </c>
      <c r="D59" s="13">
        <v>9.6247703604287977</v>
      </c>
      <c r="E59" s="23">
        <v>5.7313214153467129</v>
      </c>
      <c r="F59" s="23">
        <v>4.4810446759014724</v>
      </c>
      <c r="G59" s="13">
        <v>2.9357049575177427</v>
      </c>
      <c r="H59" s="23">
        <v>4.6950483672356427</v>
      </c>
      <c r="I59" s="22">
        <v>14.171092881248853</v>
      </c>
      <c r="J59" s="23">
        <v>3.4900648910111727</v>
      </c>
      <c r="K59" s="23">
        <v>-5.6192827065485744</v>
      </c>
      <c r="L59" s="63">
        <v>-3.591374179609474</v>
      </c>
      <c r="M59" s="97" t="s">
        <v>61</v>
      </c>
      <c r="N59" s="63">
        <v>-3.5168271617194478</v>
      </c>
      <c r="O59" s="63">
        <v>-2.2582384820252059</v>
      </c>
      <c r="P59" s="63">
        <v>-5.4868440058241674</v>
      </c>
      <c r="Q59" s="63">
        <v>5.8140050042695179E-2</v>
      </c>
      <c r="R59" s="64">
        <v>-1.2</v>
      </c>
      <c r="S59" s="65">
        <v>3.8</v>
      </c>
      <c r="T59" s="94">
        <v>2.2999999999999998</v>
      </c>
      <c r="U59" s="95">
        <v>3.7</v>
      </c>
      <c r="V59" s="95">
        <v>1.8</v>
      </c>
      <c r="W59" s="9">
        <v>-4.4000000000000004</v>
      </c>
      <c r="X59" s="9">
        <v>8.6999999999999993</v>
      </c>
      <c r="Y59" s="13">
        <v>15.1</v>
      </c>
      <c r="Z59" s="124">
        <v>6.9</v>
      </c>
      <c r="AA59" s="151">
        <v>9.4</v>
      </c>
    </row>
    <row r="60" spans="1:27" ht="15.65" customHeight="1" thickBot="1" x14ac:dyDescent="0.4">
      <c r="A60" s="79"/>
      <c r="B60" s="74"/>
      <c r="C60" s="74"/>
      <c r="D60" s="74"/>
      <c r="E60" s="74"/>
      <c r="F60" s="74"/>
      <c r="G60" s="75"/>
      <c r="H60" s="74"/>
      <c r="I60" s="74"/>
      <c r="J60" s="74"/>
      <c r="K60" s="74"/>
      <c r="L60" s="74"/>
      <c r="M60" s="74"/>
      <c r="N60" s="74"/>
      <c r="O60" s="74"/>
      <c r="P60" s="80"/>
      <c r="Q60" s="80"/>
      <c r="R60" s="80"/>
      <c r="S60" s="80"/>
      <c r="T60" s="82"/>
      <c r="U60" s="92"/>
      <c r="V60" s="92"/>
      <c r="W60" s="92"/>
      <c r="X60" s="92"/>
      <c r="Y60" s="92"/>
      <c r="Z60" s="92"/>
      <c r="AA60" s="89"/>
    </row>
    <row r="61" spans="1:27" ht="15" thickTop="1" x14ac:dyDescent="0.35">
      <c r="A61" s="157" t="s">
        <v>62</v>
      </c>
      <c r="B61" s="157"/>
      <c r="C61" s="157"/>
      <c r="D61" s="157"/>
      <c r="E61" s="157"/>
      <c r="F61" s="157"/>
      <c r="G61" s="157"/>
      <c r="H61" s="157"/>
      <c r="I61" s="157"/>
      <c r="J61" s="157"/>
      <c r="K61" s="157"/>
      <c r="L61" s="5"/>
      <c r="M61" s="5"/>
      <c r="N61" s="5"/>
      <c r="Z61" s="119"/>
    </row>
    <row r="62" spans="1:27" ht="43.5" customHeight="1" x14ac:dyDescent="0.35">
      <c r="A62" s="158" t="s">
        <v>77</v>
      </c>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row>
    <row r="63" spans="1:27" ht="31.5" customHeight="1" x14ac:dyDescent="0.35">
      <c r="A63" s="88"/>
      <c r="B63" s="88"/>
      <c r="C63" s="88"/>
      <c r="D63" s="88"/>
      <c r="E63" s="88"/>
      <c r="F63" s="88"/>
      <c r="G63" s="88"/>
      <c r="H63" s="88"/>
      <c r="I63" s="88"/>
      <c r="J63" s="88"/>
      <c r="K63" s="88"/>
      <c r="L63" s="88"/>
      <c r="M63" s="88"/>
      <c r="N63" s="88"/>
      <c r="O63" s="88"/>
      <c r="P63" s="88"/>
      <c r="Q63" s="88"/>
      <c r="R63" s="88"/>
      <c r="S63" s="88"/>
      <c r="T63" s="88"/>
      <c r="U63" s="118"/>
      <c r="V63" s="118"/>
      <c r="W63" s="98"/>
    </row>
    <row r="64" spans="1:27" ht="18.5" x14ac:dyDescent="0.45">
      <c r="B64" s="3"/>
      <c r="C64" s="103"/>
      <c r="D64" s="103"/>
      <c r="E64" s="103"/>
      <c r="F64" s="103"/>
      <c r="G64" s="103"/>
      <c r="H64" s="103"/>
      <c r="I64" s="103"/>
      <c r="J64" s="103"/>
      <c r="K64" s="103"/>
      <c r="L64" s="103"/>
      <c r="M64" s="103"/>
      <c r="N64" s="103"/>
      <c r="O64" s="103"/>
      <c r="P64" s="103"/>
      <c r="Q64" s="103"/>
      <c r="R64" s="103"/>
      <c r="S64" s="103"/>
      <c r="T64" s="103"/>
      <c r="U64" s="103"/>
      <c r="V64" s="103"/>
      <c r="W64" s="103"/>
      <c r="X64" s="104"/>
    </row>
    <row r="65" spans="2:24" x14ac:dyDescent="0.35">
      <c r="C65" s="103"/>
      <c r="D65" s="103"/>
      <c r="E65" s="103"/>
      <c r="F65" s="103"/>
      <c r="G65" s="103"/>
      <c r="H65" s="103"/>
      <c r="I65" s="103"/>
      <c r="J65" s="103"/>
      <c r="K65" s="103"/>
      <c r="L65" s="103"/>
      <c r="M65" s="6"/>
      <c r="N65" s="6"/>
      <c r="O65" s="6"/>
      <c r="P65" s="6"/>
      <c r="Q65" s="6"/>
      <c r="R65" s="6"/>
      <c r="S65" s="6"/>
      <c r="T65" s="6"/>
      <c r="U65" s="6"/>
      <c r="V65" s="6"/>
      <c r="W65" s="6"/>
      <c r="X65" s="6"/>
    </row>
    <row r="66" spans="2:24" x14ac:dyDescent="0.35">
      <c r="B66" s="6"/>
      <c r="C66" s="6"/>
      <c r="D66" s="6"/>
      <c r="E66" s="6"/>
      <c r="F66" s="6"/>
      <c r="G66" s="6"/>
      <c r="H66" s="6"/>
      <c r="I66" s="6"/>
      <c r="J66" s="6"/>
      <c r="K66" s="6"/>
      <c r="L66" s="6"/>
      <c r="M66" s="6"/>
      <c r="N66" s="6"/>
      <c r="O66" s="6"/>
      <c r="P66" s="6"/>
      <c r="Q66" s="6"/>
      <c r="R66" s="6"/>
      <c r="S66" s="6"/>
      <c r="T66" s="6"/>
      <c r="U66" s="6"/>
      <c r="V66" s="6"/>
      <c r="W66" s="6"/>
      <c r="X66" s="6"/>
    </row>
    <row r="67" spans="2:24" x14ac:dyDescent="0.35">
      <c r="B67" s="6"/>
      <c r="C67" s="6"/>
      <c r="D67" s="6"/>
      <c r="E67" s="6"/>
      <c r="F67" s="6"/>
      <c r="G67" s="6"/>
      <c r="H67" s="6"/>
      <c r="I67" s="6"/>
      <c r="J67" s="6"/>
      <c r="K67" s="6"/>
      <c r="L67" s="6"/>
      <c r="M67" s="6"/>
      <c r="N67" s="6"/>
      <c r="O67" s="6"/>
      <c r="P67" s="6"/>
      <c r="Q67" s="6"/>
      <c r="R67" s="6"/>
      <c r="S67" s="6"/>
      <c r="T67" s="6"/>
      <c r="U67" s="6"/>
      <c r="V67" s="6"/>
      <c r="W67" s="6"/>
      <c r="X67" s="6"/>
    </row>
  </sheetData>
  <mergeCells count="4">
    <mergeCell ref="A2:H2"/>
    <mergeCell ref="A61:K61"/>
    <mergeCell ref="A62:Z62"/>
    <mergeCell ref="B3:AA3"/>
  </mergeCells>
  <phoneticPr fontId="0" type="noConversion"/>
  <pageMargins left="0.25" right="0.25" top="0.75" bottom="0.75" header="0.3" footer="0.3"/>
  <pageSetup paperSize="9" scale="3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Miloš Gligorijević</cp:lastModifiedBy>
  <cp:revision/>
  <dcterms:created xsi:type="dcterms:W3CDTF">2007-11-13T10:22:27Z</dcterms:created>
  <dcterms:modified xsi:type="dcterms:W3CDTF">2026-04-03T08:32:30Z</dcterms:modified>
  <cp:category/>
  <cp:contentStatus/>
</cp:coreProperties>
</file>