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lobodan.ignjatovic\AppData\Local\Microsoft\Windows\INetCache\Content.Outlook\AUAILHEN\"/>
    </mc:Choice>
  </mc:AlternateContent>
  <bookViews>
    <workbookView xWindow="0" yWindow="0" windowWidth="15960" windowHeight="11700"/>
  </bookViews>
  <sheets>
    <sheet name="IPA 2013" sheetId="37" r:id="rId1"/>
    <sheet name="IPA 2014" sheetId="44" r:id="rId2"/>
    <sheet name="IPA 2015" sheetId="41" r:id="rId3"/>
    <sheet name="IPA 2016" sheetId="42" r:id="rId4"/>
    <sheet name="IPA 2017" sheetId="46" r:id="rId5"/>
    <sheet name="IPA 2018" sheetId="45" r:id="rId6"/>
    <sheet name="IPA 2019" sheetId="26" r:id="rId7"/>
    <sheet name="IPA 2020 I део" sheetId="27" r:id="rId8"/>
    <sheet name="ИПА 2020 II део" sheetId="40" r:id="rId9"/>
    <sheet name="IPARD II" sheetId="21" r:id="rId10"/>
  </sheets>
  <definedNames>
    <definedName name="_xlnm._FilterDatabase" localSheetId="0" hidden="1">'IPA 2013'!$A$1:$L$11</definedName>
    <definedName name="_xlnm._FilterDatabase" localSheetId="1" hidden="1">'IPA 2014'!$A$1:$S$12</definedName>
    <definedName name="_xlnm.Print_Area" localSheetId="0">'IPA 2013'!$A$1:$T$11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40" l="1"/>
  <c r="E21" i="40"/>
  <c r="F21" i="40"/>
  <c r="H21" i="40"/>
  <c r="D22" i="27"/>
  <c r="B19" i="45"/>
  <c r="F20" i="45"/>
  <c r="E20" i="45"/>
  <c r="J20" i="45"/>
  <c r="H20" i="45"/>
  <c r="D20" i="45"/>
  <c r="B7" i="45"/>
  <c r="E22" i="27"/>
  <c r="F22" i="27"/>
  <c r="E24" i="46"/>
  <c r="F24" i="46"/>
  <c r="D24" i="46"/>
  <c r="E9" i="42"/>
  <c r="F9" i="42"/>
  <c r="E10" i="41"/>
  <c r="F10" i="41"/>
  <c r="E12" i="44"/>
  <c r="F12" i="44"/>
  <c r="F11" i="37"/>
  <c r="G11" i="37"/>
  <c r="B7" i="46" l="1"/>
  <c r="C9" i="37" l="1"/>
  <c r="D12" i="44"/>
  <c r="R24" i="46" l="1"/>
  <c r="P24" i="46"/>
  <c r="N24" i="46"/>
  <c r="L24" i="46"/>
  <c r="J24" i="46"/>
  <c r="H24" i="46"/>
  <c r="S23" i="46"/>
  <c r="Q23" i="46"/>
  <c r="O23" i="46"/>
  <c r="M23" i="46"/>
  <c r="K23" i="46"/>
  <c r="I23" i="46"/>
  <c r="S22" i="46"/>
  <c r="Q22" i="46"/>
  <c r="O22" i="46"/>
  <c r="M22" i="46"/>
  <c r="K22" i="46"/>
  <c r="I22" i="46"/>
  <c r="B22" i="46"/>
  <c r="S21" i="46"/>
  <c r="Q21" i="46"/>
  <c r="O21" i="46"/>
  <c r="M21" i="46"/>
  <c r="K21" i="46"/>
  <c r="I21" i="46"/>
  <c r="S20" i="46"/>
  <c r="Q20" i="46"/>
  <c r="O20" i="46"/>
  <c r="M20" i="46"/>
  <c r="K20" i="46"/>
  <c r="I20" i="46"/>
  <c r="S19" i="46"/>
  <c r="Q19" i="46"/>
  <c r="O19" i="46"/>
  <c r="M19" i="46"/>
  <c r="K19" i="46"/>
  <c r="I19" i="46"/>
  <c r="S18" i="46"/>
  <c r="Q18" i="46"/>
  <c r="O18" i="46"/>
  <c r="M18" i="46"/>
  <c r="K18" i="46"/>
  <c r="I18" i="46"/>
  <c r="S17" i="46"/>
  <c r="Q17" i="46"/>
  <c r="O17" i="46"/>
  <c r="M17" i="46"/>
  <c r="K17" i="46"/>
  <c r="I17" i="46"/>
  <c r="S16" i="46"/>
  <c r="Q16" i="46"/>
  <c r="O16" i="46"/>
  <c r="M16" i="46"/>
  <c r="K16" i="46"/>
  <c r="I16" i="46"/>
  <c r="S15" i="46"/>
  <c r="Q15" i="46"/>
  <c r="O15" i="46"/>
  <c r="M15" i="46"/>
  <c r="K15" i="46"/>
  <c r="I15" i="46"/>
  <c r="S14" i="46"/>
  <c r="Q14" i="46"/>
  <c r="O14" i="46"/>
  <c r="M14" i="46"/>
  <c r="K14" i="46"/>
  <c r="I14" i="46"/>
  <c r="E14" i="46"/>
  <c r="S13" i="46"/>
  <c r="Q13" i="46"/>
  <c r="O13" i="46"/>
  <c r="M13" i="46"/>
  <c r="K13" i="46"/>
  <c r="I13" i="46"/>
  <c r="F13" i="46"/>
  <c r="B13" i="46"/>
  <c r="S12" i="46"/>
  <c r="Q12" i="46"/>
  <c r="O12" i="46"/>
  <c r="M12" i="46"/>
  <c r="K12" i="46"/>
  <c r="I12" i="46"/>
  <c r="S11" i="46"/>
  <c r="Q11" i="46"/>
  <c r="O11" i="46"/>
  <c r="M11" i="46"/>
  <c r="K11" i="46"/>
  <c r="I11" i="46"/>
  <c r="E11" i="46"/>
  <c r="S10" i="46"/>
  <c r="Q10" i="46"/>
  <c r="O10" i="46"/>
  <c r="M10" i="46"/>
  <c r="K10" i="46"/>
  <c r="I10" i="46"/>
  <c r="E10" i="46"/>
  <c r="S9" i="46"/>
  <c r="Q9" i="46"/>
  <c r="O9" i="46"/>
  <c r="M9" i="46"/>
  <c r="K9" i="46"/>
  <c r="I9" i="46"/>
  <c r="S8" i="46"/>
  <c r="Q8" i="46"/>
  <c r="O8" i="46"/>
  <c r="M8" i="46"/>
  <c r="K8" i="46"/>
  <c r="I8" i="46"/>
  <c r="E8" i="46"/>
  <c r="S7" i="46"/>
  <c r="Q7" i="46"/>
  <c r="O7" i="46"/>
  <c r="M7" i="46"/>
  <c r="K7" i="46"/>
  <c r="I7" i="46"/>
  <c r="I24" i="46" s="1"/>
  <c r="E7" i="46"/>
  <c r="Q24" i="46" l="1"/>
  <c r="O24" i="46"/>
  <c r="S24" i="46"/>
  <c r="M24" i="46"/>
  <c r="K24" i="46"/>
  <c r="R20" i="45"/>
  <c r="P20" i="45"/>
  <c r="N20" i="45"/>
  <c r="L20" i="45"/>
  <c r="S19" i="45"/>
  <c r="Q19" i="45"/>
  <c r="O19" i="45"/>
  <c r="M19" i="45"/>
  <c r="K19" i="45"/>
  <c r="I19" i="45"/>
  <c r="S18" i="45"/>
  <c r="Q18" i="45"/>
  <c r="O18" i="45"/>
  <c r="M18" i="45"/>
  <c r="K18" i="45"/>
  <c r="I18" i="45"/>
  <c r="S17" i="45"/>
  <c r="Q17" i="45"/>
  <c r="O17" i="45"/>
  <c r="M17" i="45"/>
  <c r="K17" i="45"/>
  <c r="I17" i="45"/>
  <c r="S16" i="45"/>
  <c r="Q16" i="45"/>
  <c r="O16" i="45"/>
  <c r="M16" i="45"/>
  <c r="K16" i="45"/>
  <c r="I16" i="45"/>
  <c r="S15" i="45"/>
  <c r="Q15" i="45"/>
  <c r="O15" i="45"/>
  <c r="M15" i="45"/>
  <c r="K15" i="45"/>
  <c r="I15" i="45"/>
  <c r="B15" i="45"/>
  <c r="S14" i="45"/>
  <c r="Q14" i="45"/>
  <c r="O14" i="45"/>
  <c r="M14" i="45"/>
  <c r="K14" i="45"/>
  <c r="I14" i="45"/>
  <c r="S13" i="45"/>
  <c r="Q13" i="45"/>
  <c r="O13" i="45"/>
  <c r="M13" i="45"/>
  <c r="K13" i="45"/>
  <c r="I13" i="45"/>
  <c r="S12" i="45"/>
  <c r="Q12" i="45"/>
  <c r="O12" i="45"/>
  <c r="M12" i="45"/>
  <c r="K12" i="45"/>
  <c r="I12" i="45"/>
  <c r="S11" i="45"/>
  <c r="Q11" i="45"/>
  <c r="O11" i="45"/>
  <c r="M11" i="45"/>
  <c r="K11" i="45"/>
  <c r="I11" i="45"/>
  <c r="S10" i="45"/>
  <c r="Q10" i="45"/>
  <c r="O10" i="45"/>
  <c r="M10" i="45"/>
  <c r="K10" i="45"/>
  <c r="I10" i="45"/>
  <c r="F10" i="45"/>
  <c r="S9" i="45"/>
  <c r="Q9" i="45"/>
  <c r="O9" i="45"/>
  <c r="M9" i="45"/>
  <c r="K9" i="45"/>
  <c r="I9" i="45"/>
  <c r="E9" i="45"/>
  <c r="S8" i="45"/>
  <c r="Q8" i="45"/>
  <c r="O8" i="45"/>
  <c r="M8" i="45"/>
  <c r="K8" i="45"/>
  <c r="I8" i="45"/>
  <c r="S7" i="45"/>
  <c r="Q7" i="45"/>
  <c r="O7" i="45"/>
  <c r="M7" i="45"/>
  <c r="K7" i="45"/>
  <c r="I7" i="45"/>
  <c r="E7" i="45"/>
  <c r="K20" i="45" l="1"/>
  <c r="S20" i="45"/>
  <c r="O20" i="45"/>
  <c r="I20" i="45"/>
  <c r="Q20" i="45"/>
  <c r="M20" i="45"/>
  <c r="H10" i="41"/>
  <c r="I7" i="41"/>
  <c r="K7" i="41"/>
  <c r="M7" i="41"/>
  <c r="O7" i="41"/>
  <c r="Q7" i="41"/>
  <c r="S7" i="41"/>
  <c r="I8" i="41"/>
  <c r="K8" i="41"/>
  <c r="M8" i="41"/>
  <c r="O8" i="41"/>
  <c r="Q8" i="41"/>
  <c r="S8" i="41"/>
  <c r="I9" i="41"/>
  <c r="K9" i="41"/>
  <c r="M9" i="41"/>
  <c r="O9" i="41"/>
  <c r="Q9" i="41"/>
  <c r="S9" i="41"/>
  <c r="K11" i="37" l="1"/>
  <c r="L9" i="37" l="1"/>
  <c r="J9" i="37"/>
  <c r="J7" i="37"/>
  <c r="J8" i="37"/>
  <c r="R12" i="44"/>
  <c r="P12" i="44"/>
  <c r="N12" i="44"/>
  <c r="L12" i="44"/>
  <c r="H12" i="44"/>
  <c r="J12" i="44"/>
  <c r="S11" i="44"/>
  <c r="Q11" i="44"/>
  <c r="O11" i="44"/>
  <c r="M11" i="44"/>
  <c r="K11" i="44"/>
  <c r="I11" i="44"/>
  <c r="B11" i="44"/>
  <c r="S10" i="44"/>
  <c r="Q10" i="44"/>
  <c r="O10" i="44"/>
  <c r="M10" i="44"/>
  <c r="K10" i="44"/>
  <c r="I10" i="44"/>
  <c r="S9" i="44"/>
  <c r="Q9" i="44"/>
  <c r="O9" i="44"/>
  <c r="M9" i="44"/>
  <c r="K9" i="44"/>
  <c r="I9" i="44"/>
  <c r="B9" i="44"/>
  <c r="S8" i="44"/>
  <c r="Q8" i="44"/>
  <c r="O8" i="44"/>
  <c r="M8" i="44"/>
  <c r="K8" i="44"/>
  <c r="I8" i="44"/>
  <c r="B8" i="44"/>
  <c r="S7" i="44"/>
  <c r="O7" i="44"/>
  <c r="M7" i="44"/>
  <c r="K7" i="44"/>
  <c r="I7" i="44"/>
  <c r="B7" i="44"/>
  <c r="S12" i="44" l="1"/>
  <c r="Q12" i="44"/>
  <c r="O12" i="44"/>
  <c r="M12" i="44"/>
  <c r="I12" i="44"/>
  <c r="K12" i="44"/>
  <c r="S7" i="42"/>
  <c r="S8" i="42"/>
  <c r="R9" i="42"/>
  <c r="Q7" i="42"/>
  <c r="Q8" i="42"/>
  <c r="P9" i="42"/>
  <c r="O7" i="42"/>
  <c r="O8" i="42"/>
  <c r="N9" i="42"/>
  <c r="M7" i="42"/>
  <c r="M8" i="42"/>
  <c r="L9" i="42"/>
  <c r="K7" i="42"/>
  <c r="K8" i="42"/>
  <c r="J9" i="42"/>
  <c r="I7" i="42"/>
  <c r="I8" i="42"/>
  <c r="H9" i="42"/>
  <c r="D9" i="42"/>
  <c r="R10" i="41"/>
  <c r="P10" i="41"/>
  <c r="N10" i="41"/>
  <c r="L10" i="41"/>
  <c r="J10" i="41"/>
  <c r="E9" i="41"/>
  <c r="D10" i="41"/>
  <c r="S7" i="40"/>
  <c r="S8" i="40"/>
  <c r="S9" i="40"/>
  <c r="S10" i="40"/>
  <c r="S11" i="40"/>
  <c r="S12" i="40"/>
  <c r="S13" i="40"/>
  <c r="S14" i="40"/>
  <c r="S15" i="40"/>
  <c r="S16" i="40"/>
  <c r="S17" i="40"/>
  <c r="S18" i="40"/>
  <c r="S19" i="40"/>
  <c r="S20" i="40"/>
  <c r="R21" i="40"/>
  <c r="Q7" i="40"/>
  <c r="Q8" i="40"/>
  <c r="Q9" i="40"/>
  <c r="Q10" i="40"/>
  <c r="Q11" i="40"/>
  <c r="Q12" i="40"/>
  <c r="Q13" i="40"/>
  <c r="Q14" i="40"/>
  <c r="Q15" i="40"/>
  <c r="Q16" i="40"/>
  <c r="Q17" i="40"/>
  <c r="Q18" i="40"/>
  <c r="Q19" i="40"/>
  <c r="Q20" i="40"/>
  <c r="P21" i="40"/>
  <c r="O7" i="40"/>
  <c r="O8" i="40"/>
  <c r="O9" i="40"/>
  <c r="O10" i="40"/>
  <c r="O11" i="40"/>
  <c r="O12" i="40"/>
  <c r="O13" i="40"/>
  <c r="O14" i="40"/>
  <c r="O15" i="40"/>
  <c r="O16" i="40"/>
  <c r="O17" i="40"/>
  <c r="O18" i="40"/>
  <c r="O19" i="40"/>
  <c r="O20" i="40"/>
  <c r="N21" i="40"/>
  <c r="M7" i="40"/>
  <c r="M8" i="40"/>
  <c r="M9" i="40"/>
  <c r="M10" i="40"/>
  <c r="M11" i="40"/>
  <c r="M12" i="40"/>
  <c r="M13" i="40"/>
  <c r="M14" i="40"/>
  <c r="M15" i="40"/>
  <c r="M16" i="40"/>
  <c r="M17" i="40"/>
  <c r="M18" i="40"/>
  <c r="M19" i="40"/>
  <c r="M20" i="40"/>
  <c r="L21" i="40"/>
  <c r="K7" i="40"/>
  <c r="K8" i="40"/>
  <c r="K9" i="40"/>
  <c r="K10" i="40"/>
  <c r="K11" i="40"/>
  <c r="K12" i="40"/>
  <c r="K13" i="40"/>
  <c r="K14" i="40"/>
  <c r="K15" i="40"/>
  <c r="K16" i="40"/>
  <c r="K17" i="40"/>
  <c r="K18" i="40"/>
  <c r="K19" i="40"/>
  <c r="K20" i="40"/>
  <c r="J21" i="40"/>
  <c r="I7" i="40"/>
  <c r="I8" i="40"/>
  <c r="I9" i="40"/>
  <c r="I10" i="40"/>
  <c r="I11" i="40"/>
  <c r="I12" i="40"/>
  <c r="I13" i="40"/>
  <c r="I14" i="40"/>
  <c r="I15" i="40"/>
  <c r="I16" i="40"/>
  <c r="I17" i="40"/>
  <c r="I18" i="40"/>
  <c r="I19" i="40"/>
  <c r="I20" i="40"/>
  <c r="G21" i="40"/>
  <c r="B7" i="40"/>
  <c r="O7" i="26"/>
  <c r="O8" i="26" s="1"/>
  <c r="N8" i="26"/>
  <c r="P8" i="26"/>
  <c r="R8" i="26"/>
  <c r="S11" i="37"/>
  <c r="Q11" i="37"/>
  <c r="O11" i="37"/>
  <c r="M11" i="37"/>
  <c r="I11" i="37"/>
  <c r="E11" i="37"/>
  <c r="T10" i="37"/>
  <c r="R10" i="37"/>
  <c r="P10" i="37"/>
  <c r="N10" i="37"/>
  <c r="L10" i="37"/>
  <c r="J10" i="37"/>
  <c r="C10" i="37"/>
  <c r="T9" i="37"/>
  <c r="R9" i="37"/>
  <c r="P9" i="37"/>
  <c r="N9" i="37"/>
  <c r="T8" i="37"/>
  <c r="R8" i="37"/>
  <c r="P8" i="37"/>
  <c r="N8" i="37"/>
  <c r="L8" i="37"/>
  <c r="T7" i="37"/>
  <c r="R7" i="37"/>
  <c r="P7" i="37"/>
  <c r="N7" i="37"/>
  <c r="L7" i="37"/>
  <c r="C7" i="37"/>
  <c r="B7" i="27"/>
  <c r="S14" i="27"/>
  <c r="Q14" i="27"/>
  <c r="O14" i="27"/>
  <c r="M14" i="27"/>
  <c r="K14" i="27"/>
  <c r="I14" i="27"/>
  <c r="S13" i="27"/>
  <c r="Q13" i="27"/>
  <c r="O13" i="27"/>
  <c r="M13" i="27"/>
  <c r="K13" i="27"/>
  <c r="I13" i="27"/>
  <c r="S8" i="27"/>
  <c r="S9" i="27"/>
  <c r="S10" i="27"/>
  <c r="S11" i="27"/>
  <c r="S12" i="27"/>
  <c r="S15" i="27"/>
  <c r="S16" i="27"/>
  <c r="S17" i="27"/>
  <c r="S18" i="27"/>
  <c r="S19" i="27"/>
  <c r="S20" i="27"/>
  <c r="S21" i="27"/>
  <c r="Q8" i="27"/>
  <c r="Q9" i="27"/>
  <c r="Q10" i="27"/>
  <c r="Q11" i="27"/>
  <c r="Q12" i="27"/>
  <c r="Q15" i="27"/>
  <c r="Q16" i="27"/>
  <c r="Q17" i="27"/>
  <c r="Q18" i="27"/>
  <c r="Q19" i="27"/>
  <c r="Q20" i="27"/>
  <c r="Q21" i="27"/>
  <c r="O8" i="27"/>
  <c r="O9" i="27"/>
  <c r="O10" i="27"/>
  <c r="O11" i="27"/>
  <c r="O12" i="27"/>
  <c r="O15" i="27"/>
  <c r="O16" i="27"/>
  <c r="O17" i="27"/>
  <c r="O18" i="27"/>
  <c r="O19" i="27"/>
  <c r="O20" i="27"/>
  <c r="O21" i="27"/>
  <c r="M8" i="27"/>
  <c r="M9" i="27"/>
  <c r="M10" i="27"/>
  <c r="M11" i="27"/>
  <c r="M12" i="27"/>
  <c r="M15" i="27"/>
  <c r="M16" i="27"/>
  <c r="M17" i="27"/>
  <c r="M18" i="27"/>
  <c r="M19" i="27"/>
  <c r="M20" i="27"/>
  <c r="M21" i="27"/>
  <c r="K8" i="27"/>
  <c r="K9" i="27"/>
  <c r="K10" i="27"/>
  <c r="K11" i="27"/>
  <c r="K12" i="27"/>
  <c r="K15" i="27"/>
  <c r="K16" i="27"/>
  <c r="K17" i="27"/>
  <c r="K18" i="27"/>
  <c r="K19" i="27"/>
  <c r="K20" i="27"/>
  <c r="K21" i="27"/>
  <c r="I12" i="27"/>
  <c r="I15" i="27"/>
  <c r="I16" i="27"/>
  <c r="I17" i="27"/>
  <c r="I18" i="27"/>
  <c r="I19" i="27"/>
  <c r="I20" i="27"/>
  <c r="I21" i="27"/>
  <c r="I10" i="27"/>
  <c r="I11" i="27"/>
  <c r="I8" i="27"/>
  <c r="I9" i="27"/>
  <c r="G22" i="27"/>
  <c r="H22" i="27"/>
  <c r="J22" i="27"/>
  <c r="L22" i="27"/>
  <c r="N22" i="27"/>
  <c r="P22" i="27"/>
  <c r="R22" i="27"/>
  <c r="F20" i="27"/>
  <c r="F10" i="27"/>
  <c r="S7" i="27"/>
  <c r="Q7" i="27"/>
  <c r="O7" i="27"/>
  <c r="M7" i="27"/>
  <c r="K7" i="27"/>
  <c r="I7" i="27"/>
  <c r="L8" i="26"/>
  <c r="J8" i="26"/>
  <c r="H8" i="26"/>
  <c r="F8" i="26"/>
  <c r="E8" i="26"/>
  <c r="D8" i="26"/>
  <c r="S7" i="26"/>
  <c r="S8" i="26" s="1"/>
  <c r="Q7" i="26"/>
  <c r="Q8" i="26" s="1"/>
  <c r="M7" i="26"/>
  <c r="M8" i="26" s="1"/>
  <c r="K7" i="26"/>
  <c r="K8" i="26" s="1"/>
  <c r="I7" i="26"/>
  <c r="I8" i="26" s="1"/>
  <c r="X8" i="21"/>
  <c r="V8" i="21"/>
  <c r="T8" i="21"/>
  <c r="S8" i="21"/>
  <c r="R8" i="21"/>
  <c r="P8" i="21"/>
  <c r="N8" i="21"/>
  <c r="M8" i="21"/>
  <c r="L8" i="21"/>
  <c r="J8" i="21"/>
  <c r="H8" i="21"/>
  <c r="F8" i="21"/>
  <c r="E8" i="21"/>
  <c r="D8" i="21"/>
  <c r="Y8" i="21"/>
  <c r="W8" i="21"/>
  <c r="U8" i="21"/>
  <c r="Q8" i="21"/>
  <c r="O8" i="21"/>
  <c r="K8" i="21"/>
  <c r="I8" i="21"/>
  <c r="P11" i="37" l="1"/>
  <c r="R11" i="37"/>
  <c r="S9" i="42"/>
  <c r="K10" i="41"/>
  <c r="M10" i="41"/>
  <c r="O10" i="41"/>
  <c r="S10" i="41"/>
  <c r="I9" i="42"/>
  <c r="Q21" i="40"/>
  <c r="S21" i="40"/>
  <c r="O21" i="40"/>
  <c r="K21" i="40"/>
  <c r="M21" i="40"/>
  <c r="I21" i="40"/>
  <c r="M22" i="27"/>
  <c r="S22" i="27"/>
  <c r="O22" i="27"/>
  <c r="Q22" i="27"/>
  <c r="K22" i="27"/>
  <c r="I22" i="27"/>
  <c r="K9" i="42"/>
  <c r="Q10" i="41"/>
  <c r="I10" i="41"/>
  <c r="Q9" i="42"/>
  <c r="O9" i="42"/>
  <c r="M9" i="42"/>
  <c r="L11" i="37"/>
  <c r="J11" i="37"/>
  <c r="N11" i="37"/>
</calcChain>
</file>

<file path=xl/sharedStrings.xml><?xml version="1.0" encoding="utf-8"?>
<sst xmlns="http://schemas.openxmlformats.org/spreadsheetml/2006/main" count="463" uniqueCount="166">
  <si>
    <t>Суфинансирање</t>
  </si>
  <si>
    <t>Област подршке</t>
  </si>
  <si>
    <t>Пројекат/Секторски програм</t>
  </si>
  <si>
    <t>Министарство унутрашњих послова</t>
  </si>
  <si>
    <t>Саобраћај</t>
  </si>
  <si>
    <t>Секторски програм :Сектор саобраћаја</t>
  </si>
  <si>
    <t>Подршка за правне тековине ЕУ и хоризонтална питања</t>
  </si>
  <si>
    <t>Пројекат: Подршка европским интеграцијама и припрема пројеката за 2014-2020</t>
  </si>
  <si>
    <t>Врста операције/уговора</t>
  </si>
  <si>
    <t>Финансијска  помоћ ЕУ</t>
  </si>
  <si>
    <t xml:space="preserve">Надлежна институција </t>
  </si>
  <si>
    <t>УКУПНО</t>
  </si>
  <si>
    <t>Енергетика, животна средина и климатске промене</t>
  </si>
  <si>
    <t xml:space="preserve"> Дин.</t>
  </si>
  <si>
    <t>Дин.</t>
  </si>
  <si>
    <t>У ЕУР</t>
  </si>
  <si>
    <t xml:space="preserve"> ПРИЛОГ 4.                                              </t>
  </si>
  <si>
    <t>Укупан буџет пројекта/секторског програма        ( У ЕУР )</t>
  </si>
  <si>
    <t>ИПА 2013. - ПРЕГЛЕД ПРОЈЕКАТА/СЕКТОРСКИХ ПРОГРАМА ЗА ДЕЦЕНТРАЛИЗОВАНО УПРАВЉАЊЕ,  СА ПРОЈЕКЦИЈАМА БУЏЕТА</t>
  </si>
  <si>
    <t>Износ за нерегуларности</t>
  </si>
  <si>
    <t>Укупан буџет по операцији        ( У ЕУР )</t>
  </si>
  <si>
    <t>Министарство рударства и енергетике</t>
  </si>
  <si>
    <t>Дирекција за водне путеве</t>
  </si>
  <si>
    <t>Евро</t>
  </si>
  <si>
    <t xml:space="preserve">Суфинансирање </t>
  </si>
  <si>
    <t>ИПА 2014.-Преглед пројеката/секторских програма за индиректно управљање</t>
  </si>
  <si>
    <t>Министарство за државну управу и локалну самоуправу</t>
  </si>
  <si>
    <t>Министарство просвете, науке и технолошког развоја и Фонд за иновациону делатност</t>
  </si>
  <si>
    <t>Министарство просвете, науке и технолошког развоја</t>
  </si>
  <si>
    <t>АД/Реформа јавне управе</t>
  </si>
  <si>
    <t>АД / Сектор унитрашњих послова</t>
  </si>
  <si>
    <t>АД / Енергетски сектор</t>
  </si>
  <si>
    <t>Укупан буџет пројекта/секторског програма ( У ЕУР )</t>
  </si>
  <si>
    <t>ИПА 2014. - ПРЕГЛЕД ПРОЈЕКАТА/СЕКТОРСКИХ ПРОГРАМА ЗА ИНДИРЕКТНО УПРАВЉАЊЕ,  СА ПРОЈЕКЦИЈАМА БУЏЕТА</t>
  </si>
  <si>
    <t>Министарство трговине, туризма и телекомуникација</t>
  </si>
  <si>
    <t>АД/Помоћ приступању ЕУ</t>
  </si>
  <si>
    <t>АД/Саобраћај</t>
  </si>
  <si>
    <t>ИПА 2015. - ПРЕГЛЕД ПРОЈЕКАТА/СЕКТОРСКИХ ПРОГРАМА ЗА ИНДИРЕКТНО УПРАВЉАЊЕ,  СА ПРОЈЕКЦИЈАМА БУЏЕТА</t>
  </si>
  <si>
    <t>ИПА 2015.-Преглед пројеката/секторских програма за индиректно управљање</t>
  </si>
  <si>
    <t>Mинистaрствo грaђeвинaрствa, сaoбрaћaja и инфрaструктурe</t>
  </si>
  <si>
    <r>
      <t xml:space="preserve"> 3.1 </t>
    </r>
    <r>
      <rPr>
        <b/>
        <sz val="10"/>
        <color theme="1"/>
        <rFont val="Times New Roman"/>
        <family val="1"/>
      </rPr>
      <t>Угoвoр o рaдoвимa-</t>
    </r>
    <r>
      <rPr>
        <sz val="10"/>
        <color theme="1"/>
        <rFont val="Times New Roman"/>
        <family val="1"/>
      </rPr>
      <t xml:space="preserve">Изградња интермодалног терминала </t>
    </r>
  </si>
  <si>
    <r>
      <t xml:space="preserve">2.1 </t>
    </r>
    <r>
      <rPr>
        <b/>
        <sz val="10"/>
        <color theme="1"/>
        <rFont val="Times New Roman"/>
        <family val="1"/>
      </rPr>
      <t>Угoвoр o рaдoвимa-</t>
    </r>
    <r>
      <rPr>
        <sz val="10"/>
        <color theme="1"/>
        <rFont val="Times New Roman"/>
        <family val="1"/>
      </rPr>
      <t>Модернизација и рехабилитација дела пруге Ниш-Брестовац</t>
    </r>
  </si>
  <si>
    <r>
      <t xml:space="preserve">3.3 </t>
    </r>
    <r>
      <rPr>
        <b/>
        <sz val="10"/>
        <color theme="1"/>
        <rFont val="Times New Roman"/>
        <family val="1"/>
      </rPr>
      <t>Угoвoр o услугaмa</t>
    </r>
    <r>
      <rPr>
        <sz val="10"/>
        <color theme="1"/>
        <rFont val="Times New Roman"/>
        <family val="1"/>
      </rPr>
      <t>-Надзор радова</t>
    </r>
  </si>
  <si>
    <t>Министарство за европске интеграције</t>
  </si>
  <si>
    <t>Министарство заштите животне средине</t>
  </si>
  <si>
    <t>Министарство пољопривреде, шумарства и водопривреде</t>
  </si>
  <si>
    <t>ИПА 2016.-Преглед пројеката/секторских програма за индиректно управљање</t>
  </si>
  <si>
    <t>ИПА 2016. - ПРЕГЛЕД ПРОЈЕКАТА/СЕКТОРСКИХ ПРОГРАМА ЗА ИНДИРЕКТНО УПРАВЉАЊЕ,  СА ПРОЈЕКЦИЈАМА БУЏЕТА</t>
  </si>
  <si>
    <t>АД/Твининг</t>
  </si>
  <si>
    <r>
      <t xml:space="preserve">2. </t>
    </r>
    <r>
      <rPr>
        <b/>
        <sz val="10"/>
        <color theme="1"/>
        <rFont val="Times New Roman"/>
        <family val="1"/>
      </rPr>
      <t>Твининг</t>
    </r>
    <r>
      <rPr>
        <sz val="10"/>
        <color theme="1"/>
        <rFont val="Times New Roman"/>
        <family val="1"/>
      </rPr>
      <t xml:space="preserve"> за интелектуалну својину</t>
    </r>
  </si>
  <si>
    <t xml:space="preserve">Неалоцирана средства </t>
  </si>
  <si>
    <t>ИПАРД II - ПРЕГЛЕД ПРОЈЕКАТА/СЕКТОРСКИХ ПРОГРАМА ЗА ИНДИРЕКТНО УПРАВЉАЊЕ,  СА ПРОЈЕКЦИЈАМА БУЏЕТА</t>
  </si>
  <si>
    <t>ИПАРД II-Преглед пројеката/секторских програма за индиректно управљање</t>
  </si>
  <si>
    <t>ИПАРД II</t>
  </si>
  <si>
    <t>Управа за аграрна плаћања</t>
  </si>
  <si>
    <t>ИПА 2017. - ПРЕГЛЕД ПРОЈЕКАТА/СЕКТОРСКИХ ПРОГРАМА ЗА ИНДИРЕКТНО УПРАВЉАЊЕ,  СА ПРОЈЕКЦИЈАМА БУЏЕТА</t>
  </si>
  <si>
    <t>Министарство за рад, запошљавање борачка и социјална питања</t>
  </si>
  <si>
    <t xml:space="preserve">Министарство пољопривреде, шумарства и водопривреде </t>
  </si>
  <si>
    <t xml:space="preserve"> Министарство заштите животне средине</t>
  </si>
  <si>
    <t>ИПА 2017.-Преглед пројеката/секторских програма за индиректно управљање</t>
  </si>
  <si>
    <t>ИПА 2018.-Преглед пројеката/секторских програма за индиректно управљање</t>
  </si>
  <si>
    <t>Министарство здравља-Директорат за биомедицину</t>
  </si>
  <si>
    <r>
      <t xml:space="preserve">1.4. </t>
    </r>
    <r>
      <rPr>
        <b/>
        <sz val="10"/>
        <color theme="1"/>
        <rFont val="Times New Roman"/>
        <family val="1"/>
      </rPr>
      <t xml:space="preserve">Твининг </t>
    </r>
    <r>
      <rPr>
        <sz val="10"/>
        <color theme="1"/>
        <rFont val="Times New Roman"/>
        <family val="1"/>
      </rPr>
      <t xml:space="preserve">- јачање капацитета институција у </t>
    </r>
    <r>
      <rPr>
        <i/>
        <sz val="10"/>
        <color theme="1"/>
        <rFont val="Times New Roman"/>
        <family val="1"/>
      </rPr>
      <t>SoHO</t>
    </r>
    <r>
      <rPr>
        <sz val="10"/>
        <color theme="1"/>
        <rFont val="Times New Roman"/>
        <family val="1"/>
      </rPr>
      <t xml:space="preserve"> систему</t>
    </r>
  </si>
  <si>
    <r>
      <t xml:space="preserve">1.4. </t>
    </r>
    <r>
      <rPr>
        <b/>
        <sz val="10"/>
        <color theme="1"/>
        <rFont val="Times New Roman"/>
        <family val="1"/>
      </rPr>
      <t xml:space="preserve">Уговор о набавци </t>
    </r>
    <r>
      <rPr>
        <sz val="10"/>
        <color theme="1"/>
        <rFont val="Times New Roman"/>
        <family val="1"/>
      </rPr>
      <t xml:space="preserve">- јачање капацитета институција у </t>
    </r>
    <r>
      <rPr>
        <i/>
        <sz val="10"/>
        <color theme="1"/>
        <rFont val="Times New Roman"/>
        <family val="1"/>
      </rPr>
      <t>SoHO</t>
    </r>
    <r>
      <rPr>
        <sz val="10"/>
        <color theme="1"/>
        <rFont val="Times New Roman"/>
        <family val="1"/>
      </rPr>
      <t xml:space="preserve"> систему</t>
    </r>
  </si>
  <si>
    <t>КОНКУРЕНТНОСТ Акција 6/Конкурентност - индиректно управљање</t>
  </si>
  <si>
    <t>ЗАШТИТА ЖИВОТНЕ СРЕДИНЕ Акција 5/Животна средина - индиректно управљање</t>
  </si>
  <si>
    <t>ДЕМОКРАТИЈА И УПРАВЉАЊЕ Акција 2/Европске интеграције - индиректно управљање</t>
  </si>
  <si>
    <t xml:space="preserve">Министарство заштите животне средине  </t>
  </si>
  <si>
    <r>
      <t xml:space="preserve">1.2. </t>
    </r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- надзор за изградњу постројења за третман отпадних вода у Нишу</t>
    </r>
  </si>
  <si>
    <r>
      <t xml:space="preserve">1.3. </t>
    </r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- изградња капацитета јавних комуналних предузећа</t>
    </r>
  </si>
  <si>
    <r>
      <t xml:space="preserve">1.1. </t>
    </r>
    <r>
      <rPr>
        <b/>
        <sz val="10"/>
        <color theme="1"/>
        <rFont val="Times New Roman"/>
        <family val="1"/>
      </rPr>
      <t>Директни грант</t>
    </r>
    <r>
      <rPr>
        <sz val="10"/>
        <color theme="1"/>
        <rFont val="Times New Roman"/>
        <family val="1"/>
      </rPr>
      <t xml:space="preserve"> Иновационом фонду</t>
    </r>
  </si>
  <si>
    <t>ИПА 2018. - ПРЕГЛЕД ПРОЈЕКАТА/СЕКТОРСКИХ ПРОГРАМА ЗА ИНДИРЕКТНО УПРАВЉАЊЕ,  СА ПРОЈЕКЦИЈАМА БУЏЕТА</t>
  </si>
  <si>
    <t xml:space="preserve">УКУПНО </t>
  </si>
  <si>
    <t>3. Неалоцирана средства -
имплементација  активности везаних за приступање и дијалогоса ЕУ</t>
  </si>
  <si>
    <t>1. Неалоцирана средства</t>
  </si>
  <si>
    <t>Укупан буџет пројекта/секторског програма (У ЕУР)</t>
  </si>
  <si>
    <t>Укупан буџет по операцији (У ЕУР )</t>
  </si>
  <si>
    <r>
      <rPr>
        <b/>
        <sz val="10"/>
        <color theme="1"/>
        <rFont val="Times New Roman"/>
        <family val="1"/>
      </rPr>
      <t>Твининг</t>
    </r>
    <r>
      <rPr>
        <sz val="10"/>
        <color theme="1"/>
        <rFont val="Times New Roman"/>
        <family val="1"/>
      </rPr>
      <t xml:space="preserve"> - Jачање заштите потрошача у Србији као одговор на нове изазове на тржишту
</t>
    </r>
  </si>
  <si>
    <t>КОНКУРЕНТНОСТ И ИНОВАЦИЈЕ Акција 5-Конкурентност, истраживање и развој и иновације</t>
  </si>
  <si>
    <r>
      <t xml:space="preserve">1. Директни грант </t>
    </r>
    <r>
      <rPr>
        <sz val="10"/>
        <color theme="1"/>
        <rFont val="Times New Roman"/>
        <family val="1"/>
      </rPr>
      <t>Иновационом фонду</t>
    </r>
  </si>
  <si>
    <r>
      <t xml:space="preserve">2.1.1 Операција: </t>
    </r>
    <r>
      <rPr>
        <b/>
        <sz val="10"/>
        <rFont val="Times New Roman"/>
        <family val="1"/>
      </rPr>
      <t>уговор о радовима</t>
    </r>
  </si>
  <si>
    <r>
      <t xml:space="preserve">2.1.2 Операција: </t>
    </r>
    <r>
      <rPr>
        <b/>
        <sz val="10"/>
        <rFont val="Times New Roman"/>
        <family val="1"/>
      </rPr>
      <t>Уговор о услугама</t>
    </r>
    <r>
      <rPr>
        <sz val="10"/>
        <rFont val="Times New Roman"/>
        <family val="1"/>
      </rPr>
      <t xml:space="preserve"> за надзор радова </t>
    </r>
  </si>
  <si>
    <r>
      <rPr>
        <sz val="10"/>
        <rFont val="Times New Roman"/>
        <family val="1"/>
      </rPr>
      <t>3.</t>
    </r>
    <r>
      <rPr>
        <b/>
        <sz val="10"/>
        <rFont val="Times New Roman"/>
        <family val="1"/>
      </rPr>
      <t xml:space="preserve"> Уговор о услугама </t>
    </r>
    <r>
      <rPr>
        <sz val="10"/>
        <rFont val="Times New Roman"/>
        <family val="1"/>
      </rPr>
      <t>за подршку ИПА програмирању, обукама и припреми пројектне документације</t>
    </r>
  </si>
  <si>
    <r>
      <t>2.</t>
    </r>
    <r>
      <rPr>
        <b/>
        <sz val="10"/>
        <rFont val="Times New Roman"/>
        <family val="1"/>
      </rPr>
      <t xml:space="preserve">Директни грант </t>
    </r>
    <r>
      <rPr>
        <sz val="10"/>
        <rFont val="Times New Roman"/>
        <family val="1"/>
      </rPr>
      <t>- Унапређени капацитет јединица локалне самоуправе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>за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ефективно, ефикасно и  одговорно планирање програмског буџета у складу са методологијом </t>
    </r>
  </si>
  <si>
    <r>
      <rPr>
        <b/>
        <sz val="10"/>
        <rFont val="Times New Roman"/>
        <family val="1"/>
      </rPr>
      <t>Уговор о услугама</t>
    </r>
    <r>
      <rPr>
        <sz val="10"/>
        <rFont val="Times New Roman"/>
        <family val="1"/>
      </rPr>
      <t xml:space="preserve"> за припрему инвестиционих пројеката PPF 6
</t>
    </r>
    <r>
      <rPr>
        <b/>
        <sz val="10"/>
        <color theme="1"/>
        <rFont val="Times New Roman"/>
        <family val="1"/>
      </rPr>
      <t/>
    </r>
  </si>
  <si>
    <r>
      <t xml:space="preserve">2.1 </t>
    </r>
    <r>
      <rPr>
        <b/>
        <sz val="10"/>
        <rFont val="Times New Roman"/>
        <family val="1"/>
      </rPr>
      <t>Твининг</t>
    </r>
    <r>
      <rPr>
        <sz val="10"/>
        <rFont val="Times New Roman"/>
        <family val="1"/>
      </rPr>
      <t xml:space="preserve"> - Унапређење контроле граница</t>
    </r>
  </si>
  <si>
    <r>
      <t xml:space="preserve">3.1 </t>
    </r>
    <r>
      <rPr>
        <b/>
        <sz val="10"/>
        <rFont val="Times New Roman"/>
        <family val="1"/>
      </rPr>
      <t>Уговор о услугама/супервизија</t>
    </r>
    <r>
      <rPr>
        <sz val="10"/>
        <rFont val="Times New Roman"/>
        <family val="1"/>
      </rPr>
      <t xml:space="preserve"> -Унапређење приоритетних граничних објеката и инфраструктуре на  граничном прелазу Котроман (ГПК) ( изградња - фаза 2 ), чиме се осигурава модернизована интероперабилност са царином</t>
    </r>
  </si>
  <si>
    <r>
      <t>Министарство финансија-</t>
    </r>
    <r>
      <rPr>
        <b/>
        <sz val="10"/>
        <rFont val="Times New Roman"/>
        <family val="1"/>
      </rPr>
      <t>Управа царина</t>
    </r>
  </si>
  <si>
    <r>
      <t xml:space="preserve">1.2 </t>
    </r>
    <r>
      <rPr>
        <b/>
        <sz val="10"/>
        <rFont val="Times New Roman"/>
        <family val="1"/>
      </rPr>
      <t>Уговор о услугама</t>
    </r>
    <r>
      <rPr>
        <sz val="10"/>
        <rFont val="Times New Roman"/>
        <family val="1"/>
      </rPr>
      <t xml:space="preserve"> - Спровођење правних тековина ЕУ у области енергетске ефикасности и обновљивих извора енергије</t>
    </r>
  </si>
  <si>
    <t>ИПА 2019. - ПРЕГЛЕД ПРОЈЕКАТА/СЕКТОРСКИХ ПРОГРАМА ЗА ИНДИРЕКТНО УПРАВЉАЊЕ,  СА ПРОЈЕКЦИЈАМА БУЏЕТА</t>
  </si>
  <si>
    <t>ИПА 2013.-Преглед пројеката/секторских програма за децентрализовано управљање</t>
  </si>
  <si>
    <t>ИПА 2019.-Преглед пројеката/секторских програма за индиректно управљање</t>
  </si>
  <si>
    <t>ИПА 2020.-Преглед пројеката/секторских програма за индиректно управљање</t>
  </si>
  <si>
    <t>Уговор о услугама</t>
  </si>
  <si>
    <t>ЈП Србија Гас</t>
  </si>
  <si>
    <t>Демократија и управљање</t>
  </si>
  <si>
    <r>
      <rPr>
        <sz val="10"/>
        <color theme="1"/>
        <rFont val="Times New Roman"/>
        <family val="1"/>
      </rPr>
      <t xml:space="preserve">ЕУ </t>
    </r>
    <r>
      <rPr>
        <i/>
        <sz val="10"/>
        <color theme="1"/>
        <rFont val="Times New Roman"/>
        <family val="1"/>
      </rPr>
      <t xml:space="preserve">acquis </t>
    </r>
    <r>
      <rPr>
        <sz val="10"/>
        <color theme="1"/>
        <rFont val="Times New Roman"/>
        <family val="1"/>
      </rPr>
      <t>саобраћај, енергетика, здравље и пољопривреда</t>
    </r>
  </si>
  <si>
    <r>
      <t xml:space="preserve">Уговор о набавци </t>
    </r>
    <r>
      <rPr>
        <sz val="10"/>
        <color theme="1"/>
        <rFont val="Times New Roman"/>
        <family val="1"/>
      </rPr>
      <t>за</t>
    </r>
    <r>
      <rPr>
        <b/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>SCADA</t>
    </r>
    <r>
      <rPr>
        <sz val="10"/>
        <color theme="1"/>
        <rFont val="Times New Roman"/>
        <family val="1"/>
      </rPr>
      <t xml:space="preserve"> sistem</t>
    </r>
  </si>
  <si>
    <r>
      <t xml:space="preserve">Уговор о набавци </t>
    </r>
    <r>
      <rPr>
        <sz val="10"/>
        <color theme="1"/>
        <rFont val="Times New Roman"/>
        <family val="1"/>
      </rPr>
      <t xml:space="preserve">за </t>
    </r>
    <r>
      <rPr>
        <i/>
        <sz val="10"/>
        <color theme="1"/>
        <rFont val="Times New Roman"/>
        <family val="1"/>
      </rPr>
      <t>ITC</t>
    </r>
    <r>
      <rPr>
        <sz val="10"/>
        <color theme="1"/>
        <rFont val="Times New Roman"/>
        <family val="1"/>
      </rPr>
      <t xml:space="preserve"> опрему</t>
    </r>
  </si>
  <si>
    <r>
      <t xml:space="preserve">Уговор о услугама </t>
    </r>
    <r>
      <rPr>
        <sz val="10"/>
        <color theme="1"/>
        <rFont val="Times New Roman"/>
        <family val="1"/>
      </rPr>
      <t xml:space="preserve">за </t>
    </r>
    <r>
      <rPr>
        <i/>
        <sz val="10"/>
        <color theme="1"/>
        <rFont val="Times New Roman"/>
        <family val="1"/>
      </rPr>
      <t>AIS AES</t>
    </r>
    <r>
      <rPr>
        <sz val="10"/>
        <color theme="1"/>
        <rFont val="Times New Roman"/>
        <family val="1"/>
      </rPr>
      <t xml:space="preserve"> и </t>
    </r>
    <r>
      <rPr>
        <i/>
        <sz val="10"/>
        <color theme="1"/>
        <rFont val="Times New Roman"/>
        <family val="1"/>
      </rPr>
      <t>CDMS</t>
    </r>
    <r>
      <rPr>
        <sz val="10"/>
        <color theme="1"/>
        <rFont val="Times New Roman"/>
        <family val="1"/>
      </rPr>
      <t xml:space="preserve"> систем</t>
    </r>
  </si>
  <si>
    <r>
      <t xml:space="preserve">Уговор о услугама </t>
    </r>
    <r>
      <rPr>
        <sz val="10"/>
        <color theme="1"/>
        <rFont val="Times New Roman"/>
        <family val="1"/>
      </rPr>
      <t>за надзор развоја AIS AES и CDMS система</t>
    </r>
  </si>
  <si>
    <t>Образовање, запошљавање и социјалне политике</t>
  </si>
  <si>
    <r>
      <t xml:space="preserve">Уговор о услугама </t>
    </r>
    <r>
      <rPr>
        <sz val="10"/>
        <color theme="1"/>
        <rFont val="Times New Roman"/>
        <family val="1"/>
      </rPr>
      <t>за социјалне политике</t>
    </r>
  </si>
  <si>
    <r>
      <t xml:space="preserve">Директни грант </t>
    </r>
    <r>
      <rPr>
        <sz val="10"/>
        <color theme="1"/>
        <rFont val="Times New Roman"/>
        <family val="1"/>
      </rPr>
      <t>за НСЗ</t>
    </r>
  </si>
  <si>
    <r>
      <t xml:space="preserve">Уговор о услугама </t>
    </r>
    <r>
      <rPr>
        <sz val="10"/>
        <color theme="1"/>
        <rFont val="Times New Roman"/>
        <family val="1"/>
      </rPr>
      <t xml:space="preserve"> за правни оквир образовања одраслих</t>
    </r>
  </si>
  <si>
    <r>
      <t xml:space="preserve">Уговор о услугама </t>
    </r>
    <r>
      <rPr>
        <sz val="10"/>
        <color theme="1"/>
        <rFont val="Times New Roman"/>
        <family val="1"/>
      </rPr>
      <t>за национлну социјалну заштиту</t>
    </r>
  </si>
  <si>
    <r>
      <t xml:space="preserve">Директни грант </t>
    </r>
    <r>
      <rPr>
        <sz val="10"/>
        <color theme="1"/>
        <rFont val="Times New Roman"/>
        <family val="1"/>
      </rPr>
      <t>за СКГО</t>
    </r>
  </si>
  <si>
    <r>
      <t xml:space="preserve">Уговор о набавци </t>
    </r>
    <r>
      <rPr>
        <sz val="10"/>
        <color theme="1"/>
        <rFont val="Times New Roman"/>
        <family val="1"/>
      </rPr>
      <t xml:space="preserve">опреме за епидемиолошки надзор </t>
    </r>
  </si>
  <si>
    <r>
      <t xml:space="preserve">Твининг </t>
    </r>
    <r>
      <rPr>
        <sz val="10"/>
        <color theme="1"/>
        <rFont val="Times New Roman"/>
        <family val="1"/>
      </rPr>
      <t>за систем надзора и одговора на заразне болести</t>
    </r>
  </si>
  <si>
    <r>
      <t xml:space="preserve">Уговор о услугама </t>
    </r>
    <r>
      <rPr>
        <sz val="10"/>
        <color theme="1"/>
        <rFont val="Times New Roman"/>
        <family val="1"/>
      </rPr>
      <t xml:space="preserve">за надзор </t>
    </r>
  </si>
  <si>
    <t>Министарство финансија - Управа царина</t>
  </si>
  <si>
    <t>Министарство здравља</t>
  </si>
  <si>
    <t xml:space="preserve">Министарство грађевинарства, саобраћаја </t>
  </si>
  <si>
    <t>Министарство рударства и енергетике (ЈП ЕПС)</t>
  </si>
  <si>
    <t>ФС ЕНЕРГЕТИКА Акција 6/Енергетика - индиректно управљање</t>
  </si>
  <si>
    <r>
      <t xml:space="preserve">1. Активност 1 </t>
    </r>
    <r>
      <rPr>
        <b/>
        <sz val="10"/>
        <color theme="1"/>
        <rFont val="Times New Roman"/>
        <family val="1"/>
      </rPr>
      <t xml:space="preserve">Уговор о радовима </t>
    </r>
    <r>
      <rPr>
        <sz val="10"/>
        <color theme="1"/>
        <rFont val="Times New Roman"/>
        <family val="1"/>
      </rPr>
      <t>за изградњу гасовода Ниш-Димитровград</t>
    </r>
  </si>
  <si>
    <r>
      <t xml:space="preserve">2. Активност 1 </t>
    </r>
    <r>
      <rPr>
        <b/>
        <sz val="10"/>
        <color theme="1"/>
        <rFont val="Times New Roman"/>
        <family val="1"/>
      </rPr>
      <t xml:space="preserve">Уговор о услугама </t>
    </r>
    <r>
      <rPr>
        <sz val="10"/>
        <color theme="1"/>
        <rFont val="Times New Roman"/>
        <family val="1"/>
      </rPr>
      <t>за супервизију изградње гасовода Ниш-Димитровград</t>
    </r>
  </si>
  <si>
    <r>
      <t xml:space="preserve">1.2. </t>
    </r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-  Подршка Агенцији за енергију Републике Србије (АЕРС) за прикупљање и анализу података о енергетском тржишту и мрежној инфраструктури (поглавље 15)</t>
    </r>
  </si>
  <si>
    <t>Министарство рударства и енергетике / Агенција за енергетику Републике Србије</t>
  </si>
  <si>
    <r>
      <t xml:space="preserve">1.1. </t>
    </r>
    <r>
      <rPr>
        <b/>
        <sz val="10"/>
        <color theme="1"/>
        <rFont val="Times New Roman"/>
        <family val="1"/>
      </rPr>
      <t>Твининг лајт</t>
    </r>
    <r>
      <rPr>
        <sz val="10"/>
        <color theme="1"/>
        <rFont val="Times New Roman"/>
        <family val="1"/>
      </rPr>
      <t xml:space="preserve"> - Преговори и развој политика</t>
    </r>
  </si>
  <si>
    <t>Министарсзво државне управе и локалне самоуправе</t>
  </si>
  <si>
    <t>Енергетика</t>
  </si>
  <si>
    <r>
      <t>Министарство пољопривреде, шумарства и водопривреде-</t>
    </r>
    <r>
      <rPr>
        <b/>
        <sz val="10"/>
        <color theme="1"/>
        <rFont val="Times New Roman"/>
        <family val="1"/>
      </rPr>
      <t>Републичка дирекција за воде</t>
    </r>
  </si>
  <si>
    <r>
      <t>Министарство пољопривреде, шумарства и водопривреде-</t>
    </r>
    <r>
      <rPr>
        <b/>
        <sz val="10"/>
        <color theme="1"/>
        <rFont val="Times New Roman"/>
        <family val="1"/>
      </rPr>
      <t>Управа за шуме</t>
    </r>
  </si>
  <si>
    <r>
      <t xml:space="preserve">Министарство пољопривреде, шумарства и водопривреде - </t>
    </r>
    <r>
      <rPr>
        <b/>
        <sz val="10"/>
        <color theme="1"/>
        <rFont val="Times New Roman"/>
        <family val="1"/>
      </rPr>
      <t>Управа за аграрна плаћања</t>
    </r>
  </si>
  <si>
    <t>ИПА 2020 - I део - ПРЕГЛЕД ПРОЈЕКАТА/СЕКТОРСКИХ ПРОГРАМА ЗА ИНДИРЕКТНО УПРАВЉАЊЕ, СА ПРОЈЕКЦИЈАМА БУЏЕТА</t>
  </si>
  <si>
    <t>ИПА 2020 II део - ПРЕГЛЕД ПРОЈЕКАТА/СЕКТОРСКИХ ПРОГРАМА ЗА ИНДИРЕКТНО УПРАВЉАЊЕ, СА ПРОЈЕКЦИЈАМА БУЏЕТА</t>
  </si>
  <si>
    <r>
      <rPr>
        <b/>
        <sz val="10"/>
        <color theme="1"/>
        <rFont val="Times New Roman"/>
        <family val="1"/>
      </rPr>
      <t>Услуге</t>
    </r>
    <r>
      <rPr>
        <sz val="10"/>
        <color theme="1"/>
        <rFont val="Times New Roman"/>
        <family val="1"/>
      </rPr>
      <t xml:space="preserve"> за јачање капацитетаза управљање животном средином</t>
    </r>
  </si>
  <si>
    <t>Министарсво заштите животне средине</t>
  </si>
  <si>
    <r>
      <t xml:space="preserve">Уговор о набавци </t>
    </r>
    <r>
      <rPr>
        <sz val="10"/>
        <color theme="1"/>
        <rFont val="Times New Roman"/>
        <family val="1"/>
      </rPr>
      <t>система за праћење квалитета ваздуха</t>
    </r>
  </si>
  <si>
    <r>
      <t xml:space="preserve">Уговор о набавци </t>
    </r>
    <r>
      <rPr>
        <sz val="10"/>
        <color theme="1"/>
        <rFont val="Times New Roman"/>
        <family val="1"/>
      </rPr>
      <t>за праћење квалитета воде</t>
    </r>
  </si>
  <si>
    <r>
      <t xml:space="preserve">Уговор о набавци </t>
    </r>
    <r>
      <rPr>
        <sz val="10"/>
        <color theme="1"/>
        <rFont val="Times New Roman"/>
        <family val="1"/>
      </rPr>
      <t>за праћење специфичних загађивача воде</t>
    </r>
  </si>
  <si>
    <r>
      <t xml:space="preserve">Радови </t>
    </r>
    <r>
      <rPr>
        <sz val="10"/>
        <color theme="1"/>
        <rFont val="Times New Roman"/>
        <family val="1"/>
      </rPr>
      <t>на изградњи постројења за прераду отпадних вода у Лозници</t>
    </r>
  </si>
  <si>
    <r>
      <t xml:space="preserve">Услуге </t>
    </r>
    <r>
      <rPr>
        <sz val="10"/>
        <color theme="1"/>
        <rFont val="Times New Roman"/>
        <family val="1"/>
      </rPr>
      <t>за супервизију изградње постројења за прераду отпадних вода у Лозници</t>
    </r>
  </si>
  <si>
    <r>
      <t xml:space="preserve">Радови </t>
    </r>
    <r>
      <rPr>
        <sz val="10"/>
        <color theme="1"/>
        <rFont val="Times New Roman"/>
        <family val="1"/>
      </rPr>
      <t>на изградњи постројења за прераду отпадних вода у Чачку</t>
    </r>
  </si>
  <si>
    <r>
      <t xml:space="preserve">Услуге </t>
    </r>
    <r>
      <rPr>
        <sz val="10"/>
        <color theme="1"/>
        <rFont val="Times New Roman"/>
        <family val="1"/>
      </rPr>
      <t>за надзор радова и ФОПИП за Постројење за прераду отпадних вода у Чачку</t>
    </r>
  </si>
  <si>
    <r>
      <t xml:space="preserve">Радови </t>
    </r>
    <r>
      <rPr>
        <sz val="10"/>
        <color theme="1"/>
        <rFont val="Times New Roman"/>
        <family val="1"/>
      </rPr>
      <t>на изградњи постројења за прераду отпадних вода у Сокобањи</t>
    </r>
  </si>
  <si>
    <r>
      <t xml:space="preserve">Услуге </t>
    </r>
    <r>
      <rPr>
        <sz val="10"/>
        <color theme="1"/>
        <rFont val="Times New Roman"/>
        <family val="1"/>
      </rPr>
      <t>за супервизију изградње постројења за прераду отпадних вода у Сокобањи</t>
    </r>
  </si>
  <si>
    <r>
      <rPr>
        <b/>
        <sz val="10"/>
        <color theme="1"/>
        <rFont val="Times New Roman"/>
        <family val="1"/>
      </rPr>
      <t>Услуге</t>
    </r>
    <r>
      <rPr>
        <sz val="10"/>
        <color theme="1"/>
        <rFont val="Times New Roman"/>
        <family val="1"/>
      </rPr>
      <t xml:space="preserve"> за техничку помоћ за регионални центар за управљање отпадом у Новом Саду</t>
    </r>
  </si>
  <si>
    <t>Подршка ЕУ интеграцијама - Неалоцирана средства</t>
  </si>
  <si>
    <r>
      <t xml:space="preserve">Услуге </t>
    </r>
    <r>
      <rPr>
        <sz val="10"/>
        <color theme="1"/>
        <rFont val="Times New Roman"/>
        <family val="1"/>
      </rPr>
      <t>за надзор радова на реконструкцији и адаптацији јавних зграда у Србији за особе са инвалидитетом</t>
    </r>
  </si>
  <si>
    <r>
      <t xml:space="preserve">Радови </t>
    </r>
    <r>
      <rPr>
        <sz val="10"/>
        <color theme="1"/>
        <rFont val="Times New Roman"/>
        <family val="1"/>
      </rPr>
      <t>на реконструкцији и адаптацији јавних зграда у Србији за особе са инвалидитетом</t>
    </r>
  </si>
  <si>
    <t>Животна средина и Климатске промене</t>
  </si>
  <si>
    <r>
      <rPr>
        <b/>
        <sz val="10"/>
        <color theme="1"/>
        <rFont val="Times New Roman"/>
        <family val="1"/>
      </rPr>
      <t>Неалоцирана средства</t>
    </r>
    <r>
      <rPr>
        <sz val="10"/>
        <color theme="1"/>
        <rFont val="Times New Roman"/>
        <family val="1"/>
      </rPr>
      <t xml:space="preserve">: твининг, услуге за преговоре </t>
    </r>
  </si>
  <si>
    <t xml:space="preserve"> </t>
  </si>
  <si>
    <t>Министарство пољопривреде, шумарства и водопривреде-Републичка дирекција за воде</t>
  </si>
  <si>
    <r>
      <t xml:space="preserve">1.1. </t>
    </r>
    <r>
      <rPr>
        <b/>
        <sz val="10"/>
        <color theme="1"/>
        <rFont val="Times New Roman"/>
        <family val="1"/>
      </rPr>
      <t>Уговор о радовим</t>
    </r>
    <r>
      <rPr>
        <sz val="10"/>
        <color theme="1"/>
        <rFont val="Times New Roman"/>
        <family val="1"/>
      </rPr>
      <t>а - изградња постројења за третман отпадних вода у Нишу Лот 1</t>
    </r>
  </si>
  <si>
    <r>
      <t xml:space="preserve">1.1. </t>
    </r>
    <r>
      <rPr>
        <b/>
        <sz val="10"/>
        <color theme="1"/>
        <rFont val="Times New Roman"/>
        <family val="1"/>
      </rPr>
      <t>Уговор о радовим</t>
    </r>
    <r>
      <rPr>
        <sz val="10"/>
        <color theme="1"/>
        <rFont val="Times New Roman"/>
        <family val="1"/>
      </rPr>
      <t>а - изградња постројења за третман отпадних вода у Нишу Лот 2</t>
    </r>
  </si>
  <si>
    <r>
      <t xml:space="preserve">1.1. </t>
    </r>
    <r>
      <rPr>
        <b/>
        <sz val="10"/>
        <color theme="1"/>
        <rFont val="Times New Roman"/>
        <family val="1"/>
      </rPr>
      <t>Твининг</t>
    </r>
    <r>
      <rPr>
        <sz val="10"/>
        <color theme="1"/>
        <rFont val="Times New Roman"/>
        <family val="1"/>
      </rPr>
      <t xml:space="preserve"> - Преговори и развој политика</t>
    </r>
  </si>
  <si>
    <r>
      <t xml:space="preserve">1.1. </t>
    </r>
    <r>
      <rPr>
        <b/>
        <sz val="10"/>
        <color theme="1"/>
        <rFont val="Times New Roman"/>
        <family val="1"/>
      </rPr>
      <t>Твининг</t>
    </r>
    <r>
      <rPr>
        <sz val="10"/>
        <color theme="1"/>
        <rFont val="Times New Roman"/>
        <family val="1"/>
      </rPr>
      <t xml:space="preserve">  - Преговори и развој политика</t>
    </r>
  </si>
  <si>
    <r>
      <t xml:space="preserve">6. Активност Ц 1.1 </t>
    </r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за техничку помоћ ИПА јединицама МПШВ и МЗЖС у спровођењу пројеката</t>
    </r>
  </si>
  <si>
    <r>
      <t xml:space="preserve">5. Активност Б 3.1-Б 3.2 </t>
    </r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унапређење ефикасности сектора за управљање водама </t>
    </r>
  </si>
  <si>
    <r>
      <t xml:space="preserve">4. Активност Б 1.2 </t>
    </r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супервизија радова за постројење отпадних вода Краљево </t>
    </r>
  </si>
  <si>
    <r>
      <t xml:space="preserve">3. Активност Б 1.2 </t>
    </r>
    <r>
      <rPr>
        <b/>
        <sz val="10"/>
        <color theme="1"/>
        <rFont val="Times New Roman"/>
        <family val="1"/>
      </rPr>
      <t>Уговор о радовима</t>
    </r>
    <r>
      <rPr>
        <sz val="10"/>
        <color theme="1"/>
        <rFont val="Times New Roman"/>
        <family val="1"/>
      </rPr>
      <t xml:space="preserve"> за постројење отпадних вода Краљево</t>
    </r>
  </si>
  <si>
    <r>
      <t xml:space="preserve">4. Активност Б 1.1 </t>
    </r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супервизија радова за постројење отпадних вода Брус-Блаце </t>
    </r>
  </si>
  <si>
    <r>
      <t xml:space="preserve">2. </t>
    </r>
    <r>
      <rPr>
        <b/>
        <sz val="10"/>
        <color theme="1"/>
        <rFont val="Times New Roman"/>
        <family val="1"/>
      </rPr>
      <t>Твининг</t>
    </r>
    <r>
      <rPr>
        <sz val="10"/>
        <color theme="1"/>
        <rFont val="Times New Roman"/>
        <family val="1"/>
      </rPr>
      <t xml:space="preserve"> за јачање капацитета  криминалистичке полиције и Специјалног тужилаштва у борби против сајбер криминала</t>
    </r>
  </si>
  <si>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- Подршка ИПАРД Оперативној структури</t>
    </r>
  </si>
  <si>
    <r>
      <t xml:space="preserve">4. </t>
    </r>
    <r>
      <rPr>
        <b/>
        <sz val="10"/>
        <color theme="1"/>
        <rFont val="Times New Roman"/>
        <family val="1"/>
      </rPr>
      <t>Уговори о услугама</t>
    </r>
    <r>
      <rPr>
        <sz val="10"/>
        <color theme="1"/>
        <rFont val="Times New Roman"/>
        <family val="1"/>
      </rPr>
      <t xml:space="preserve"> и оквирни уговори - Евалуација ИПА II помоћи и Националног програма ИПА ТАИБ 2013</t>
    </r>
  </si>
  <si>
    <r>
      <t xml:space="preserve">4. </t>
    </r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- Евалуација ИПА II помоћи и Националног програма ИПА ТАИБ 2013</t>
    </r>
  </si>
  <si>
    <r>
      <t xml:space="preserve">1. Активност А 1.1 </t>
    </r>
    <r>
      <rPr>
        <b/>
        <sz val="10"/>
        <color theme="1"/>
        <rFont val="Times New Roman"/>
        <family val="1"/>
      </rPr>
      <t>Уговор о набавци</t>
    </r>
    <r>
      <rPr>
        <sz val="10"/>
        <color theme="1"/>
        <rFont val="Times New Roman"/>
        <family val="1"/>
      </rPr>
      <t xml:space="preserve"> опреме за раздвајање отпада</t>
    </r>
  </si>
  <si>
    <r>
      <t xml:space="preserve">2. Активност А 1.2 </t>
    </r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у вези са раздвајањем отпада</t>
    </r>
  </si>
  <si>
    <r>
      <t xml:space="preserve">2.2.2 Операција : </t>
    </r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за надзор радова за Костолац Б </t>
    </r>
  </si>
  <si>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„Надзор над модернизацијом и санацијом железничке деонице Ниш - Брестовац</t>
    </r>
  </si>
  <si>
    <r>
      <rPr>
        <b/>
        <sz val="10"/>
        <color theme="1"/>
        <rFont val="Times New Roman"/>
        <family val="1"/>
      </rPr>
      <t>Уговор о набавци</t>
    </r>
    <r>
      <rPr>
        <sz val="10"/>
        <color theme="1"/>
        <rFont val="Times New Roman"/>
        <family val="1"/>
      </rPr>
      <t xml:space="preserve"> „Техничка подршка за борбу против организованог криминала, финансијску истрагу и сајбер-криминал Приоритет А "</t>
    </r>
  </si>
  <si>
    <t>Министарство рударства и енергетике - ЈП Србија Гас</t>
  </si>
  <si>
    <r>
      <t xml:space="preserve">3. Активност Б 1.1 </t>
    </r>
    <r>
      <rPr>
        <b/>
        <sz val="10"/>
        <color theme="1"/>
        <rFont val="Times New Roman"/>
        <family val="1"/>
      </rPr>
      <t>Уговор о радовима</t>
    </r>
    <r>
      <rPr>
        <sz val="10"/>
        <color theme="1"/>
        <rFont val="Times New Roman"/>
        <family val="1"/>
      </rPr>
      <t xml:space="preserve"> за постројење отпадних вода Брус-Блаце - лот 1, лот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</si>
</sst>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4">
    <xf numFmtId="0" fontId="0" fillId="0" borderId="0" xfId="0"/>
    <xf numFmtId="3" fontId="0" fillId="0" borderId="0" xfId="0" applyNumberFormat="1"/>
    <xf numFmtId="0" fontId="10" fillId="0" borderId="0" xfId="0" applyFont="1"/>
    <xf numFmtId="0" fontId="11" fillId="0" borderId="0" xfId="0" applyFont="1"/>
    <xf numFmtId="4" fontId="2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11" xfId="0" applyFill="1" applyBorder="1"/>
    <xf numFmtId="4" fontId="0" fillId="0" borderId="0" xfId="0" applyNumberFormat="1"/>
    <xf numFmtId="3" fontId="4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4" fontId="2" fillId="0" borderId="33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/>
    <xf numFmtId="0" fontId="2" fillId="0" borderId="9" xfId="0" applyFont="1" applyFill="1" applyBorder="1"/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31" xfId="0" applyNumberFormat="1" applyFont="1" applyFill="1" applyBorder="1" applyAlignment="1">
      <alignment horizontal="center" vertical="center" wrapText="1"/>
    </xf>
    <xf numFmtId="4" fontId="4" fillId="0" borderId="40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2" fillId="0" borderId="10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9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" fontId="2" fillId="0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4" fontId="2" fillId="0" borderId="36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24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3" fontId="15" fillId="0" borderId="16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2" fillId="0" borderId="35" xfId="0" applyNumberFormat="1" applyFont="1" applyFill="1" applyBorder="1" applyAlignment="1">
      <alignment horizontal="center" vertical="center" wrapText="1"/>
    </xf>
    <xf numFmtId="0" fontId="0" fillId="0" borderId="54" xfId="0" applyBorder="1"/>
    <xf numFmtId="4" fontId="15" fillId="0" borderId="10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3" fontId="2" fillId="0" borderId="39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2" fillId="0" borderId="40" xfId="0" applyNumberFormat="1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wrapText="1"/>
    </xf>
    <xf numFmtId="0" fontId="0" fillId="0" borderId="0" xfId="0" applyBorder="1"/>
    <xf numFmtId="0" fontId="2" fillId="0" borderId="8" xfId="0" applyFont="1" applyFill="1" applyBorder="1" applyAlignment="1">
      <alignment horizontal="left" vertical="center" wrapText="1"/>
    </xf>
    <xf numFmtId="4" fontId="2" fillId="0" borderId="16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4" fontId="2" fillId="0" borderId="29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50" xfId="0" applyNumberFormat="1" applyFont="1" applyFill="1" applyBorder="1" applyAlignment="1">
      <alignment horizontal="center" vertical="center" wrapText="1"/>
    </xf>
    <xf numFmtId="4" fontId="2" fillId="0" borderId="51" xfId="0" applyNumberFormat="1" applyFont="1" applyFill="1" applyBorder="1" applyAlignment="1">
      <alignment horizontal="center" vertical="center" wrapText="1"/>
    </xf>
    <xf numFmtId="4" fontId="3" fillId="0" borderId="33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top" wrapText="1"/>
    </xf>
    <xf numFmtId="4" fontId="3" fillId="0" borderId="19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3" fillId="0" borderId="36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4" fontId="3" fillId="0" borderId="39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vertical="center" wrapText="1"/>
    </xf>
    <xf numFmtId="4" fontId="16" fillId="0" borderId="10" xfId="0" applyNumberFormat="1" applyFont="1" applyFill="1" applyBorder="1" applyAlignment="1">
      <alignment horizontal="center" vertical="center" wrapText="1"/>
    </xf>
    <xf numFmtId="3" fontId="16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/>
    <xf numFmtId="4" fontId="3" fillId="0" borderId="53" xfId="0" applyNumberFormat="1" applyFont="1" applyFill="1" applyBorder="1"/>
    <xf numFmtId="0" fontId="3" fillId="0" borderId="11" xfId="0" applyFont="1" applyFill="1" applyBorder="1"/>
    <xf numFmtId="0" fontId="3" fillId="0" borderId="16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4" fontId="16" fillId="0" borderId="11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11" xfId="0" applyFont="1" applyBorder="1"/>
    <xf numFmtId="4" fontId="3" fillId="0" borderId="11" xfId="0" applyNumberFormat="1" applyFont="1" applyBorder="1"/>
    <xf numFmtId="0" fontId="13" fillId="0" borderId="0" xfId="0" applyFont="1"/>
    <xf numFmtId="0" fontId="13" fillId="0" borderId="0" xfId="0" applyFont="1" applyFill="1"/>
    <xf numFmtId="0" fontId="13" fillId="0" borderId="0" xfId="0" applyFont="1" applyFill="1" applyBorder="1"/>
    <xf numFmtId="0" fontId="13" fillId="0" borderId="11" xfId="0" applyFont="1" applyFill="1" applyBorder="1"/>
    <xf numFmtId="4" fontId="13" fillId="0" borderId="0" xfId="0" applyNumberFormat="1" applyFont="1"/>
    <xf numFmtId="3" fontId="13" fillId="0" borderId="0" xfId="0" applyNumberFormat="1" applyFont="1"/>
    <xf numFmtId="3" fontId="13" fillId="0" borderId="0" xfId="0" applyNumberFormat="1" applyFont="1" applyAlignment="1">
      <alignment horizontal="left"/>
    </xf>
    <xf numFmtId="0" fontId="1" fillId="0" borderId="38" xfId="0" applyFont="1" applyFill="1" applyBorder="1" applyAlignment="1">
      <alignment horizontal="left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4" fontId="2" fillId="0" borderId="38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vertical="top" wrapText="1"/>
    </xf>
    <xf numFmtId="0" fontId="2" fillId="0" borderId="38" xfId="0" applyFont="1" applyFill="1" applyBorder="1" applyAlignment="1">
      <alignment horizontal="left" vertical="center" wrapText="1"/>
    </xf>
    <xf numFmtId="4" fontId="2" fillId="0" borderId="55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left" vertical="center" wrapText="1"/>
    </xf>
    <xf numFmtId="4" fontId="3" fillId="0" borderId="29" xfId="0" applyNumberFormat="1" applyFont="1" applyFill="1" applyBorder="1" applyAlignment="1">
      <alignment horizontal="center" vertical="center" wrapText="1"/>
    </xf>
    <xf numFmtId="4" fontId="0" fillId="0" borderId="0" xfId="0" applyNumberFormat="1" applyBorder="1"/>
    <xf numFmtId="0" fontId="2" fillId="3" borderId="36" xfId="0" applyFont="1" applyFill="1" applyBorder="1" applyAlignment="1">
      <alignment horizontal="left" vertical="center" wrapText="1"/>
    </xf>
    <xf numFmtId="4" fontId="2" fillId="3" borderId="36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/>
    <xf numFmtId="4" fontId="2" fillId="0" borderId="11" xfId="0" applyNumberFormat="1" applyFont="1" applyBorder="1"/>
    <xf numFmtId="4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2" fillId="0" borderId="3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51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50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4" fontId="2" fillId="0" borderId="55" xfId="0" applyNumberFormat="1" applyFont="1" applyBorder="1" applyAlignment="1">
      <alignment horizontal="center" vertical="center" wrapText="1"/>
    </xf>
    <xf numFmtId="4" fontId="2" fillId="0" borderId="46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0" fontId="13" fillId="0" borderId="11" xfId="0" applyFont="1" applyBorder="1"/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27" xfId="0" applyNumberFormat="1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25" xfId="0" applyFont="1" applyFill="1" applyBorder="1" applyAlignment="1">
      <alignment vertical="center" wrapText="1"/>
    </xf>
    <xf numFmtId="4" fontId="3" fillId="0" borderId="52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4" fontId="3" fillId="0" borderId="41" xfId="0" applyNumberFormat="1" applyFont="1" applyFill="1" applyBorder="1" applyAlignment="1">
      <alignment horizontal="center" vertical="center" wrapText="1"/>
    </xf>
    <xf numFmtId="4" fontId="3" fillId="0" borderId="56" xfId="0" applyNumberFormat="1" applyFont="1" applyFill="1" applyBorder="1" applyAlignment="1">
      <alignment horizontal="center" vertical="center" wrapText="1"/>
    </xf>
    <xf numFmtId="4" fontId="3" fillId="0" borderId="57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4" fontId="2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6" fillId="0" borderId="16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wrapText="1"/>
    </xf>
    <xf numFmtId="0" fontId="16" fillId="0" borderId="11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4" fontId="17" fillId="2" borderId="14" xfId="0" applyNumberFormat="1" applyFont="1" applyFill="1" applyBorder="1" applyAlignment="1">
      <alignment horizontal="center" vertical="center" wrapText="1"/>
    </xf>
    <xf numFmtId="4" fontId="17" fillId="2" borderId="15" xfId="0" applyNumberFormat="1" applyFont="1" applyFill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7" fillId="2" borderId="51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7" fillId="2" borderId="46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16" fillId="2" borderId="26" xfId="0" applyFont="1" applyFill="1" applyBorder="1" applyAlignment="1">
      <alignment horizontal="center" wrapText="1"/>
    </xf>
    <xf numFmtId="0" fontId="16" fillId="2" borderId="28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16" fillId="2" borderId="9" xfId="0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4" fontId="1" fillId="0" borderId="16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95"/>
  <sheetViews>
    <sheetView tabSelected="1" zoomScale="80" zoomScaleNormal="80" zoomScalePageLayoutView="85" workbookViewId="0">
      <pane xSplit="8" ySplit="6" topLeftCell="I7" activePane="bottomRight" state="frozen"/>
      <selection activeCell="U33" sqref="U33"/>
      <selection pane="topRight" activeCell="U33" sqref="U33"/>
      <selection pane="bottomLeft" activeCell="U33" sqref="U33"/>
      <selection pane="bottomRight" activeCell="J13" sqref="J13"/>
    </sheetView>
  </sheetViews>
  <sheetFormatPr defaultColWidth="8.85546875" defaultRowHeight="15" x14ac:dyDescent="0.25"/>
  <cols>
    <col min="1" max="1" width="13.42578125" customWidth="1"/>
    <col min="2" max="2" width="17.85546875" customWidth="1"/>
    <col min="3" max="3" width="16.5703125" customWidth="1"/>
    <col min="4" max="4" width="17.140625" customWidth="1"/>
    <col min="5" max="5" width="16.85546875" style="7" customWidth="1"/>
    <col min="6" max="6" width="17.140625" style="7" customWidth="1"/>
    <col min="7" max="7" width="16.28515625" style="7" customWidth="1"/>
    <col min="8" max="8" width="18.42578125" style="31" customWidth="1"/>
    <col min="9" max="9" width="18" bestFit="1" customWidth="1"/>
    <col min="10" max="10" width="18.7109375" bestFit="1" customWidth="1"/>
    <col min="11" max="11" width="16.42578125" bestFit="1" customWidth="1"/>
    <col min="12" max="12" width="16.85546875" bestFit="1" customWidth="1"/>
    <col min="13" max="13" width="16" customWidth="1"/>
    <col min="14" max="14" width="16.85546875" bestFit="1" customWidth="1"/>
    <col min="15" max="15" width="16.42578125" bestFit="1" customWidth="1"/>
    <col min="16" max="16" width="16.7109375" bestFit="1" customWidth="1"/>
    <col min="17" max="17" width="15.28515625" customWidth="1"/>
    <col min="18" max="18" width="17.28515625" customWidth="1"/>
    <col min="19" max="19" width="14.140625" customWidth="1"/>
    <col min="20" max="20" width="15.42578125" customWidth="1"/>
    <col min="21" max="21" width="11" bestFit="1" customWidth="1"/>
  </cols>
  <sheetData>
    <row r="1" spans="1:21" s="3" customFormat="1" ht="27" customHeight="1" thickBot="1" x14ac:dyDescent="0.25">
      <c r="A1" s="68" t="s">
        <v>16</v>
      </c>
      <c r="B1" s="173" t="s">
        <v>18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93"/>
      <c r="N1" s="94"/>
      <c r="O1" s="94"/>
      <c r="P1" s="94"/>
      <c r="Q1" s="93"/>
      <c r="R1" s="93"/>
      <c r="S1" s="93"/>
      <c r="T1" s="93"/>
    </row>
    <row r="2" spans="1:21" s="10" customFormat="1" ht="19.5" customHeight="1" thickBot="1" x14ac:dyDescent="0.3">
      <c r="A2" s="174" t="s">
        <v>90</v>
      </c>
      <c r="B2" s="174"/>
      <c r="C2" s="174"/>
      <c r="D2" s="174"/>
      <c r="E2" s="174"/>
      <c r="F2" s="174"/>
      <c r="G2" s="174"/>
      <c r="H2" s="174"/>
      <c r="I2" s="175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7"/>
    </row>
    <row r="3" spans="1:21" s="2" customFormat="1" ht="18.75" customHeight="1" thickBot="1" x14ac:dyDescent="0.25">
      <c r="A3" s="178" t="s">
        <v>1</v>
      </c>
      <c r="B3" s="178" t="s">
        <v>2</v>
      </c>
      <c r="C3" s="178" t="s">
        <v>32</v>
      </c>
      <c r="D3" s="178" t="s">
        <v>8</v>
      </c>
      <c r="E3" s="182" t="s">
        <v>20</v>
      </c>
      <c r="F3" s="182" t="s">
        <v>9</v>
      </c>
      <c r="G3" s="186" t="s">
        <v>24</v>
      </c>
      <c r="H3" s="178" t="s">
        <v>10</v>
      </c>
      <c r="I3" s="189">
        <v>2023</v>
      </c>
      <c r="J3" s="190"/>
      <c r="K3" s="190"/>
      <c r="L3" s="190"/>
      <c r="M3" s="189">
        <v>2024</v>
      </c>
      <c r="N3" s="190"/>
      <c r="O3" s="190"/>
      <c r="P3" s="190"/>
      <c r="Q3" s="189">
        <v>2025</v>
      </c>
      <c r="R3" s="190"/>
      <c r="S3" s="190"/>
      <c r="T3" s="191"/>
    </row>
    <row r="4" spans="1:21" s="2" customFormat="1" ht="24" customHeight="1" thickBot="1" x14ac:dyDescent="0.25">
      <c r="A4" s="179"/>
      <c r="B4" s="179"/>
      <c r="C4" s="179"/>
      <c r="D4" s="179"/>
      <c r="E4" s="183"/>
      <c r="F4" s="184"/>
      <c r="G4" s="187"/>
      <c r="H4" s="179"/>
      <c r="I4" s="192" t="s">
        <v>9</v>
      </c>
      <c r="J4" s="192"/>
      <c r="K4" s="192" t="s">
        <v>0</v>
      </c>
      <c r="L4" s="192"/>
      <c r="M4" s="193" t="s">
        <v>9</v>
      </c>
      <c r="N4" s="194"/>
      <c r="O4" s="193" t="s">
        <v>0</v>
      </c>
      <c r="P4" s="194"/>
      <c r="Q4" s="195" t="s">
        <v>9</v>
      </c>
      <c r="R4" s="196"/>
      <c r="S4" s="193" t="s">
        <v>0</v>
      </c>
      <c r="T4" s="194"/>
    </row>
    <row r="5" spans="1:21" s="2" customFormat="1" ht="24" customHeight="1" thickBot="1" x14ac:dyDescent="0.25">
      <c r="A5" s="180"/>
      <c r="B5" s="180"/>
      <c r="C5" s="180"/>
      <c r="D5" s="180"/>
      <c r="E5" s="184"/>
      <c r="F5" s="184"/>
      <c r="G5" s="188"/>
      <c r="H5" s="180"/>
      <c r="I5" s="199" t="s">
        <v>23</v>
      </c>
      <c r="J5" s="208" t="s">
        <v>13</v>
      </c>
      <c r="K5" s="199" t="s">
        <v>23</v>
      </c>
      <c r="L5" s="208" t="s">
        <v>13</v>
      </c>
      <c r="M5" s="203" t="s">
        <v>23</v>
      </c>
      <c r="N5" s="197" t="s">
        <v>13</v>
      </c>
      <c r="O5" s="199" t="s">
        <v>23</v>
      </c>
      <c r="P5" s="201" t="s">
        <v>13</v>
      </c>
      <c r="Q5" s="203" t="s">
        <v>23</v>
      </c>
      <c r="R5" s="205" t="s">
        <v>13</v>
      </c>
      <c r="S5" s="207" t="s">
        <v>23</v>
      </c>
      <c r="T5" s="197" t="s">
        <v>13</v>
      </c>
    </row>
    <row r="6" spans="1:21" s="2" customFormat="1" ht="27" customHeight="1" thickBot="1" x14ac:dyDescent="0.25">
      <c r="A6" s="181"/>
      <c r="B6" s="181"/>
      <c r="C6" s="181"/>
      <c r="D6" s="181"/>
      <c r="E6" s="185"/>
      <c r="F6" s="193" t="s">
        <v>15</v>
      </c>
      <c r="G6" s="195"/>
      <c r="H6" s="181"/>
      <c r="I6" s="200"/>
      <c r="J6" s="198"/>
      <c r="K6" s="200"/>
      <c r="L6" s="198"/>
      <c r="M6" s="204"/>
      <c r="N6" s="198"/>
      <c r="O6" s="200"/>
      <c r="P6" s="202"/>
      <c r="Q6" s="204"/>
      <c r="R6" s="206"/>
      <c r="S6" s="200"/>
      <c r="T6" s="198"/>
    </row>
    <row r="7" spans="1:21" s="10" customFormat="1" ht="67.5" customHeight="1" thickBot="1" x14ac:dyDescent="0.3">
      <c r="A7" s="209" t="s">
        <v>4</v>
      </c>
      <c r="B7" s="211" t="s">
        <v>5</v>
      </c>
      <c r="C7" s="213">
        <f>+E7+E8</f>
        <v>10231030.470000001</v>
      </c>
      <c r="D7" s="66" t="s">
        <v>80</v>
      </c>
      <c r="E7" s="69">
        <v>8431230.4700000007</v>
      </c>
      <c r="F7" s="152">
        <v>6471521.5599999996</v>
      </c>
      <c r="G7" s="69">
        <v>1959708.91</v>
      </c>
      <c r="H7" s="211" t="s">
        <v>22</v>
      </c>
      <c r="I7" s="65">
        <v>0</v>
      </c>
      <c r="J7" s="70">
        <f>+I7*120</f>
        <v>0</v>
      </c>
      <c r="K7" s="65">
        <v>450000</v>
      </c>
      <c r="L7" s="70">
        <f t="shared" ref="L7:L10" si="0">+K7*120</f>
        <v>54000000</v>
      </c>
      <c r="M7" s="65"/>
      <c r="N7" s="70">
        <f t="shared" ref="N7:N10" si="1">+M7*120</f>
        <v>0</v>
      </c>
      <c r="O7" s="65"/>
      <c r="P7" s="70">
        <f t="shared" ref="P7:P9" si="2">+O7*120</f>
        <v>0</v>
      </c>
      <c r="Q7" s="47"/>
      <c r="R7" s="70">
        <f t="shared" ref="R7:R9" si="3">+Q7*120</f>
        <v>0</v>
      </c>
      <c r="S7" s="47"/>
      <c r="T7" s="70">
        <f t="shared" ref="T7:T10" si="4">+S7*120</f>
        <v>0</v>
      </c>
    </row>
    <row r="8" spans="1:21" s="10" customFormat="1" ht="63" customHeight="1" thickBot="1" x14ac:dyDescent="0.3">
      <c r="A8" s="210"/>
      <c r="B8" s="212"/>
      <c r="C8" s="214"/>
      <c r="D8" s="154" t="s">
        <v>81</v>
      </c>
      <c r="E8" s="69">
        <v>1799800</v>
      </c>
      <c r="F8" s="152">
        <v>1533150</v>
      </c>
      <c r="G8" s="69">
        <v>266650</v>
      </c>
      <c r="H8" s="212"/>
      <c r="I8" s="41">
        <v>0</v>
      </c>
      <c r="J8" s="71">
        <f t="shared" ref="J8" si="5">+I8*120</f>
        <v>0</v>
      </c>
      <c r="K8" s="41">
        <v>61000</v>
      </c>
      <c r="L8" s="71">
        <f t="shared" si="0"/>
        <v>7320000</v>
      </c>
      <c r="M8" s="41"/>
      <c r="N8" s="71">
        <f t="shared" si="1"/>
        <v>0</v>
      </c>
      <c r="O8" s="41"/>
      <c r="P8" s="71">
        <f t="shared" si="2"/>
        <v>0</v>
      </c>
      <c r="Q8" s="47"/>
      <c r="R8" s="71">
        <f t="shared" si="3"/>
        <v>0</v>
      </c>
      <c r="S8" s="47"/>
      <c r="T8" s="71">
        <f t="shared" si="4"/>
        <v>0</v>
      </c>
    </row>
    <row r="9" spans="1:21" s="10" customFormat="1" ht="109.5" customHeight="1" thickBot="1" x14ac:dyDescent="0.3">
      <c r="A9" s="150" t="s">
        <v>12</v>
      </c>
      <c r="B9" s="72" t="s">
        <v>121</v>
      </c>
      <c r="C9" s="147">
        <f>+E9</f>
        <v>870130</v>
      </c>
      <c r="D9" s="108" t="s">
        <v>161</v>
      </c>
      <c r="E9" s="69">
        <v>870130</v>
      </c>
      <c r="F9" s="152">
        <v>669600</v>
      </c>
      <c r="G9" s="69">
        <v>200530</v>
      </c>
      <c r="H9" s="23" t="s">
        <v>113</v>
      </c>
      <c r="I9" s="107"/>
      <c r="J9" s="71">
        <f t="shared" ref="J9" si="6">+I9*120</f>
        <v>0</v>
      </c>
      <c r="K9" s="114"/>
      <c r="L9" s="71">
        <f t="shared" ref="L9" si="7">+K9*120</f>
        <v>0</v>
      </c>
      <c r="M9" s="114"/>
      <c r="N9" s="71">
        <f t="shared" si="1"/>
        <v>0</v>
      </c>
      <c r="O9" s="114"/>
      <c r="P9" s="71">
        <f t="shared" si="2"/>
        <v>0</v>
      </c>
      <c r="Q9" s="114"/>
      <c r="R9" s="71">
        <f t="shared" si="3"/>
        <v>0</v>
      </c>
      <c r="S9" s="114"/>
      <c r="T9" s="71">
        <f t="shared" si="4"/>
        <v>0</v>
      </c>
    </row>
    <row r="10" spans="1:21" s="10" customFormat="1" ht="132" customHeight="1" thickBot="1" x14ac:dyDescent="0.3">
      <c r="A10" s="149" t="s">
        <v>6</v>
      </c>
      <c r="B10" s="72" t="s">
        <v>7</v>
      </c>
      <c r="C10" s="146">
        <f>+SUM(E10:E10)</f>
        <v>5981437</v>
      </c>
      <c r="D10" s="123" t="s">
        <v>82</v>
      </c>
      <c r="E10" s="75">
        <v>5981437</v>
      </c>
      <c r="F10" s="153">
        <v>5437670</v>
      </c>
      <c r="G10" s="75">
        <v>543767</v>
      </c>
      <c r="H10" s="81" t="s">
        <v>43</v>
      </c>
      <c r="I10" s="67">
        <v>1088105.79</v>
      </c>
      <c r="J10" s="77">
        <f t="shared" ref="J10" si="8">+I10*120</f>
        <v>130572694.80000001</v>
      </c>
      <c r="K10" s="67">
        <v>108798.61</v>
      </c>
      <c r="L10" s="77">
        <f t="shared" si="0"/>
        <v>13055833.199999999</v>
      </c>
      <c r="M10" s="67"/>
      <c r="N10" s="77">
        <f t="shared" si="1"/>
        <v>0</v>
      </c>
      <c r="O10" s="67"/>
      <c r="P10" s="77">
        <f>+O10*120</f>
        <v>0</v>
      </c>
      <c r="Q10" s="67"/>
      <c r="R10" s="77">
        <f>+Q10*120</f>
        <v>0</v>
      </c>
      <c r="S10" s="67"/>
      <c r="T10" s="77">
        <f t="shared" si="4"/>
        <v>0</v>
      </c>
      <c r="U10" s="22"/>
    </row>
    <row r="11" spans="1:21" s="5" customFormat="1" ht="30.75" customHeight="1" thickBot="1" x14ac:dyDescent="0.3">
      <c r="A11" s="73" t="s">
        <v>11</v>
      </c>
      <c r="B11" s="78"/>
      <c r="C11" s="79"/>
      <c r="D11" s="80"/>
      <c r="E11" s="79">
        <f>SUM(E7:E10)</f>
        <v>17082597.469999999</v>
      </c>
      <c r="F11" s="79">
        <f t="shared" ref="F11:G11" si="9">SUM(F7:F10)</f>
        <v>14111941.559999999</v>
      </c>
      <c r="G11" s="79">
        <f t="shared" si="9"/>
        <v>2970655.91</v>
      </c>
      <c r="H11" s="80"/>
      <c r="I11" s="79">
        <f t="shared" ref="I11:S11" si="10">+SUM(I7:I10)</f>
        <v>1088105.79</v>
      </c>
      <c r="J11" s="79">
        <f t="shared" si="10"/>
        <v>130572694.80000001</v>
      </c>
      <c r="K11" s="79">
        <f t="shared" si="10"/>
        <v>619798.61</v>
      </c>
      <c r="L11" s="79">
        <f t="shared" si="10"/>
        <v>74375833.200000003</v>
      </c>
      <c r="M11" s="79">
        <f t="shared" si="10"/>
        <v>0</v>
      </c>
      <c r="N11" s="79">
        <f t="shared" si="10"/>
        <v>0</v>
      </c>
      <c r="O11" s="79">
        <f t="shared" si="10"/>
        <v>0</v>
      </c>
      <c r="P11" s="79">
        <f t="shared" si="10"/>
        <v>0</v>
      </c>
      <c r="Q11" s="79">
        <f t="shared" si="10"/>
        <v>0</v>
      </c>
      <c r="R11" s="79">
        <f t="shared" si="10"/>
        <v>0</v>
      </c>
      <c r="S11" s="79">
        <f t="shared" si="10"/>
        <v>0</v>
      </c>
      <c r="T11" s="79" t="s">
        <v>144</v>
      </c>
    </row>
    <row r="12" spans="1:21" x14ac:dyDescent="0.25"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1" ht="22.5" customHeight="1" x14ac:dyDescent="0.25">
      <c r="E13"/>
      <c r="F13"/>
      <c r="G13"/>
      <c r="I13" s="7"/>
      <c r="K13" s="7"/>
    </row>
    <row r="14" spans="1:21" ht="22.5" customHeight="1" x14ac:dyDescent="0.25">
      <c r="E14"/>
      <c r="F14"/>
      <c r="G14"/>
      <c r="I14" s="7"/>
      <c r="K14" s="7"/>
    </row>
    <row r="15" spans="1:21" x14ac:dyDescent="0.25">
      <c r="E15"/>
      <c r="F15"/>
      <c r="G15"/>
      <c r="P15" s="7"/>
    </row>
    <row r="16" spans="1:21" x14ac:dyDescent="0.25">
      <c r="E16"/>
      <c r="F16"/>
      <c r="G16"/>
      <c r="I16" s="7"/>
      <c r="J16" s="7"/>
      <c r="K16" s="7"/>
    </row>
    <row r="17" spans="5:11" x14ac:dyDescent="0.25">
      <c r="E17"/>
      <c r="F17"/>
      <c r="G17"/>
      <c r="K17" s="7"/>
    </row>
    <row r="18" spans="5:11" x14ac:dyDescent="0.25">
      <c r="E18"/>
      <c r="F18"/>
      <c r="G18"/>
    </row>
    <row r="19" spans="5:11" x14ac:dyDescent="0.25">
      <c r="E19"/>
      <c r="F19"/>
      <c r="G19"/>
    </row>
    <row r="20" spans="5:11" x14ac:dyDescent="0.25">
      <c r="E20"/>
      <c r="F20"/>
      <c r="G20"/>
    </row>
    <row r="21" spans="5:11" x14ac:dyDescent="0.25">
      <c r="E21"/>
      <c r="F21"/>
      <c r="G21"/>
    </row>
    <row r="22" spans="5:11" x14ac:dyDescent="0.25">
      <c r="E22"/>
      <c r="F22"/>
      <c r="G22"/>
    </row>
    <row r="23" spans="5:11" x14ac:dyDescent="0.25">
      <c r="E23"/>
      <c r="F23"/>
      <c r="G23"/>
    </row>
    <row r="24" spans="5:11" x14ac:dyDescent="0.25">
      <c r="E24"/>
      <c r="F24"/>
      <c r="G24"/>
    </row>
    <row r="25" spans="5:11" x14ac:dyDescent="0.25">
      <c r="E25"/>
      <c r="F25"/>
      <c r="G25"/>
    </row>
    <row r="26" spans="5:11" x14ac:dyDescent="0.25">
      <c r="E26"/>
      <c r="F26"/>
      <c r="G26"/>
    </row>
    <row r="27" spans="5:11" x14ac:dyDescent="0.25">
      <c r="E27"/>
      <c r="F27"/>
      <c r="G27"/>
    </row>
    <row r="28" spans="5:11" x14ac:dyDescent="0.25">
      <c r="E28"/>
      <c r="F28"/>
      <c r="G28"/>
    </row>
    <row r="29" spans="5:11" x14ac:dyDescent="0.25">
      <c r="E29"/>
      <c r="F29"/>
      <c r="G29"/>
    </row>
    <row r="30" spans="5:11" x14ac:dyDescent="0.25">
      <c r="E30"/>
      <c r="F30"/>
      <c r="G30"/>
    </row>
    <row r="31" spans="5:11" x14ac:dyDescent="0.25">
      <c r="E31"/>
      <c r="F31"/>
      <c r="G31"/>
    </row>
    <row r="32" spans="5:11" x14ac:dyDescent="0.25">
      <c r="E32"/>
      <c r="F32"/>
      <c r="G32"/>
    </row>
    <row r="33" spans="5:7" x14ac:dyDescent="0.25">
      <c r="E33"/>
      <c r="F33"/>
      <c r="G33"/>
    </row>
    <row r="34" spans="5:7" x14ac:dyDescent="0.25">
      <c r="E34"/>
      <c r="F34"/>
      <c r="G34"/>
    </row>
    <row r="35" spans="5:7" x14ac:dyDescent="0.25">
      <c r="E35"/>
      <c r="F35"/>
      <c r="G35"/>
    </row>
    <row r="36" spans="5:7" x14ac:dyDescent="0.25">
      <c r="E36"/>
      <c r="F36"/>
      <c r="G36"/>
    </row>
    <row r="37" spans="5:7" x14ac:dyDescent="0.25">
      <c r="E37"/>
      <c r="F37"/>
      <c r="G37"/>
    </row>
    <row r="38" spans="5:7" x14ac:dyDescent="0.25">
      <c r="E38"/>
      <c r="F38"/>
      <c r="G38"/>
    </row>
    <row r="39" spans="5:7" x14ac:dyDescent="0.25">
      <c r="E39"/>
      <c r="F39"/>
      <c r="G39"/>
    </row>
    <row r="40" spans="5:7" x14ac:dyDescent="0.25">
      <c r="E40"/>
      <c r="F40"/>
      <c r="G40"/>
    </row>
    <row r="41" spans="5:7" x14ac:dyDescent="0.25">
      <c r="E41"/>
      <c r="F41"/>
      <c r="G41"/>
    </row>
    <row r="42" spans="5:7" x14ac:dyDescent="0.25">
      <c r="E42"/>
      <c r="F42"/>
      <c r="G42"/>
    </row>
    <row r="43" spans="5:7" x14ac:dyDescent="0.25">
      <c r="E43"/>
      <c r="F43"/>
      <c r="G43"/>
    </row>
    <row r="44" spans="5:7" x14ac:dyDescent="0.25">
      <c r="E44"/>
      <c r="F44"/>
      <c r="G44"/>
    </row>
    <row r="45" spans="5:7" x14ac:dyDescent="0.25">
      <c r="E45"/>
      <c r="F45"/>
      <c r="G45"/>
    </row>
    <row r="46" spans="5:7" x14ac:dyDescent="0.25">
      <c r="E46"/>
      <c r="F46"/>
      <c r="G46"/>
    </row>
    <row r="47" spans="5:7" x14ac:dyDescent="0.25">
      <c r="E47"/>
      <c r="F47"/>
      <c r="G47"/>
    </row>
    <row r="48" spans="5:7" x14ac:dyDescent="0.25">
      <c r="E48"/>
      <c r="F48"/>
      <c r="G48"/>
    </row>
    <row r="49" spans="5:7" x14ac:dyDescent="0.25">
      <c r="E49"/>
      <c r="F49"/>
      <c r="G49"/>
    </row>
    <row r="50" spans="5:7" x14ac:dyDescent="0.25">
      <c r="E50"/>
      <c r="F50"/>
      <c r="G50"/>
    </row>
    <row r="51" spans="5:7" x14ac:dyDescent="0.25">
      <c r="E51"/>
      <c r="F51"/>
      <c r="G51"/>
    </row>
    <row r="52" spans="5:7" x14ac:dyDescent="0.25">
      <c r="E52"/>
      <c r="F52"/>
      <c r="G52"/>
    </row>
    <row r="53" spans="5:7" x14ac:dyDescent="0.25">
      <c r="E53"/>
      <c r="F53"/>
      <c r="G53"/>
    </row>
    <row r="54" spans="5:7" x14ac:dyDescent="0.25">
      <c r="E54"/>
      <c r="F54"/>
      <c r="G54"/>
    </row>
    <row r="55" spans="5:7" x14ac:dyDescent="0.25">
      <c r="E55"/>
      <c r="F55"/>
      <c r="G55"/>
    </row>
    <row r="56" spans="5:7" x14ac:dyDescent="0.25">
      <c r="E56"/>
      <c r="F56"/>
      <c r="G56"/>
    </row>
    <row r="57" spans="5:7" x14ac:dyDescent="0.25">
      <c r="E57"/>
      <c r="F57"/>
      <c r="G57"/>
    </row>
    <row r="58" spans="5:7" x14ac:dyDescent="0.25">
      <c r="E58"/>
      <c r="F58"/>
      <c r="G58"/>
    </row>
    <row r="59" spans="5:7" x14ac:dyDescent="0.25">
      <c r="E59"/>
      <c r="F59"/>
      <c r="G59"/>
    </row>
    <row r="60" spans="5:7" x14ac:dyDescent="0.25">
      <c r="E60"/>
      <c r="F60"/>
      <c r="G60"/>
    </row>
    <row r="61" spans="5:7" x14ac:dyDescent="0.25">
      <c r="E61"/>
      <c r="F61"/>
      <c r="G61"/>
    </row>
    <row r="62" spans="5:7" x14ac:dyDescent="0.25">
      <c r="E62"/>
      <c r="F62"/>
      <c r="G62"/>
    </row>
    <row r="63" spans="5:7" x14ac:dyDescent="0.25">
      <c r="E63"/>
      <c r="F63"/>
      <c r="G63"/>
    </row>
    <row r="64" spans="5:7" x14ac:dyDescent="0.25">
      <c r="E64"/>
      <c r="F64"/>
      <c r="G64"/>
    </row>
    <row r="65" spans="5:7" x14ac:dyDescent="0.25">
      <c r="E65"/>
      <c r="F65"/>
      <c r="G65"/>
    </row>
    <row r="66" spans="5:7" x14ac:dyDescent="0.25">
      <c r="E66"/>
      <c r="F66"/>
      <c r="G66"/>
    </row>
    <row r="67" spans="5:7" x14ac:dyDescent="0.25">
      <c r="E67"/>
      <c r="F67"/>
      <c r="G67"/>
    </row>
    <row r="68" spans="5:7" x14ac:dyDescent="0.25">
      <c r="E68"/>
      <c r="F68"/>
      <c r="G68"/>
    </row>
    <row r="69" spans="5:7" x14ac:dyDescent="0.25">
      <c r="E69"/>
      <c r="F69"/>
      <c r="G69"/>
    </row>
    <row r="70" spans="5:7" x14ac:dyDescent="0.25">
      <c r="E70"/>
      <c r="F70"/>
      <c r="G70"/>
    </row>
    <row r="71" spans="5:7" x14ac:dyDescent="0.25">
      <c r="E71"/>
      <c r="F71"/>
      <c r="G71"/>
    </row>
    <row r="72" spans="5:7" x14ac:dyDescent="0.25">
      <c r="E72"/>
      <c r="F72"/>
      <c r="G72"/>
    </row>
    <row r="73" spans="5:7" x14ac:dyDescent="0.25">
      <c r="E73"/>
      <c r="F73"/>
      <c r="G73"/>
    </row>
    <row r="74" spans="5:7" x14ac:dyDescent="0.25">
      <c r="E74"/>
      <c r="F74"/>
      <c r="G74"/>
    </row>
    <row r="75" spans="5:7" x14ac:dyDescent="0.25">
      <c r="E75"/>
      <c r="F75"/>
      <c r="G75"/>
    </row>
    <row r="76" spans="5:7" x14ac:dyDescent="0.25">
      <c r="E76"/>
      <c r="F76"/>
      <c r="G76"/>
    </row>
    <row r="77" spans="5:7" x14ac:dyDescent="0.25">
      <c r="E77"/>
      <c r="F77"/>
      <c r="G77"/>
    </row>
    <row r="78" spans="5:7" x14ac:dyDescent="0.25">
      <c r="E78"/>
      <c r="F78"/>
      <c r="G78"/>
    </row>
    <row r="79" spans="5:7" x14ac:dyDescent="0.25">
      <c r="E79"/>
      <c r="F79"/>
      <c r="G79"/>
    </row>
    <row r="80" spans="5:7" x14ac:dyDescent="0.25">
      <c r="E80"/>
      <c r="F80"/>
      <c r="G80"/>
    </row>
    <row r="81" spans="5:7" x14ac:dyDescent="0.25">
      <c r="E81"/>
      <c r="F81"/>
      <c r="G81"/>
    </row>
    <row r="82" spans="5:7" x14ac:dyDescent="0.25">
      <c r="E82"/>
      <c r="F82"/>
      <c r="G82"/>
    </row>
    <row r="83" spans="5:7" x14ac:dyDescent="0.25">
      <c r="E83"/>
      <c r="F83"/>
      <c r="G83"/>
    </row>
    <row r="84" spans="5:7" x14ac:dyDescent="0.25">
      <c r="E84"/>
      <c r="F84"/>
      <c r="G84"/>
    </row>
    <row r="85" spans="5:7" x14ac:dyDescent="0.25">
      <c r="E85"/>
      <c r="F85"/>
      <c r="G85"/>
    </row>
    <row r="86" spans="5:7" x14ac:dyDescent="0.25">
      <c r="E86"/>
      <c r="F86"/>
      <c r="G86"/>
    </row>
    <row r="87" spans="5:7" x14ac:dyDescent="0.25">
      <c r="E87"/>
      <c r="F87"/>
      <c r="G87"/>
    </row>
    <row r="88" spans="5:7" x14ac:dyDescent="0.25">
      <c r="E88"/>
      <c r="F88"/>
      <c r="G88"/>
    </row>
    <row r="89" spans="5:7" x14ac:dyDescent="0.25">
      <c r="E89"/>
      <c r="F89"/>
      <c r="G89"/>
    </row>
    <row r="90" spans="5:7" x14ac:dyDescent="0.25">
      <c r="E90"/>
      <c r="F90"/>
      <c r="G90"/>
    </row>
    <row r="91" spans="5:7" x14ac:dyDescent="0.25">
      <c r="E91"/>
      <c r="F91"/>
      <c r="G91"/>
    </row>
    <row r="92" spans="5:7" x14ac:dyDescent="0.25">
      <c r="E92"/>
      <c r="F92"/>
      <c r="G92"/>
    </row>
    <row r="93" spans="5:7" x14ac:dyDescent="0.25">
      <c r="E93"/>
      <c r="F93"/>
      <c r="G93"/>
    </row>
    <row r="94" spans="5:7" x14ac:dyDescent="0.25">
      <c r="E94"/>
      <c r="F94"/>
      <c r="G94"/>
    </row>
    <row r="95" spans="5:7" x14ac:dyDescent="0.25">
      <c r="E95"/>
      <c r="F95"/>
      <c r="G95"/>
    </row>
    <row r="96" spans="5:7" x14ac:dyDescent="0.25">
      <c r="E96"/>
      <c r="F96"/>
      <c r="G96"/>
    </row>
    <row r="97" spans="5:7" x14ac:dyDescent="0.25">
      <c r="E97"/>
      <c r="F97"/>
      <c r="G97"/>
    </row>
    <row r="98" spans="5:7" x14ac:dyDescent="0.25">
      <c r="E98"/>
      <c r="F98"/>
      <c r="G98"/>
    </row>
    <row r="99" spans="5:7" x14ac:dyDescent="0.25">
      <c r="E99"/>
      <c r="F99"/>
      <c r="G99"/>
    </row>
    <row r="100" spans="5:7" x14ac:dyDescent="0.25">
      <c r="E100"/>
      <c r="F100"/>
      <c r="G100"/>
    </row>
    <row r="101" spans="5:7" x14ac:dyDescent="0.25">
      <c r="E101"/>
      <c r="F101"/>
      <c r="G101"/>
    </row>
    <row r="102" spans="5:7" x14ac:dyDescent="0.25">
      <c r="E102"/>
      <c r="F102"/>
      <c r="G102"/>
    </row>
    <row r="103" spans="5:7" x14ac:dyDescent="0.25">
      <c r="E103"/>
      <c r="F103"/>
      <c r="G103"/>
    </row>
    <row r="104" spans="5:7" x14ac:dyDescent="0.25">
      <c r="E104"/>
      <c r="F104"/>
      <c r="G104"/>
    </row>
    <row r="105" spans="5:7" x14ac:dyDescent="0.25">
      <c r="E105"/>
      <c r="F105"/>
      <c r="G105"/>
    </row>
    <row r="106" spans="5:7" x14ac:dyDescent="0.25">
      <c r="E106"/>
      <c r="F106"/>
      <c r="G106"/>
    </row>
    <row r="107" spans="5:7" x14ac:dyDescent="0.25">
      <c r="E107"/>
      <c r="F107"/>
      <c r="G107"/>
    </row>
    <row r="108" spans="5:7" x14ac:dyDescent="0.25">
      <c r="E108"/>
      <c r="F108"/>
      <c r="G108"/>
    </row>
    <row r="109" spans="5:7" x14ac:dyDescent="0.25">
      <c r="E109"/>
      <c r="F109"/>
      <c r="G109"/>
    </row>
    <row r="110" spans="5:7" x14ac:dyDescent="0.25">
      <c r="E110"/>
      <c r="F110"/>
      <c r="G110"/>
    </row>
    <row r="111" spans="5:7" x14ac:dyDescent="0.25">
      <c r="E111"/>
      <c r="F111"/>
      <c r="G111"/>
    </row>
    <row r="112" spans="5:7" x14ac:dyDescent="0.25">
      <c r="E112"/>
      <c r="F112"/>
      <c r="G112"/>
    </row>
    <row r="113" spans="5:7" x14ac:dyDescent="0.25">
      <c r="E113"/>
      <c r="F113"/>
      <c r="G113"/>
    </row>
    <row r="114" spans="5:7" x14ac:dyDescent="0.25">
      <c r="E114"/>
      <c r="F114"/>
      <c r="G114"/>
    </row>
    <row r="115" spans="5:7" x14ac:dyDescent="0.25">
      <c r="E115"/>
      <c r="F115"/>
      <c r="G115"/>
    </row>
    <row r="116" spans="5:7" x14ac:dyDescent="0.25">
      <c r="E116"/>
      <c r="F116"/>
      <c r="G116"/>
    </row>
    <row r="117" spans="5:7" x14ac:dyDescent="0.25">
      <c r="E117"/>
      <c r="F117"/>
      <c r="G117"/>
    </row>
    <row r="118" spans="5:7" x14ac:dyDescent="0.25">
      <c r="E118"/>
      <c r="F118"/>
      <c r="G118"/>
    </row>
    <row r="119" spans="5:7" x14ac:dyDescent="0.25">
      <c r="E119"/>
      <c r="F119"/>
      <c r="G119"/>
    </row>
    <row r="120" spans="5:7" x14ac:dyDescent="0.25">
      <c r="E120"/>
      <c r="F120"/>
      <c r="G120"/>
    </row>
    <row r="121" spans="5:7" x14ac:dyDescent="0.25">
      <c r="E121"/>
      <c r="F121"/>
      <c r="G121"/>
    </row>
    <row r="122" spans="5:7" x14ac:dyDescent="0.25">
      <c r="E122"/>
      <c r="F122"/>
      <c r="G122"/>
    </row>
    <row r="123" spans="5:7" x14ac:dyDescent="0.25">
      <c r="E123"/>
      <c r="F123"/>
      <c r="G123"/>
    </row>
    <row r="124" spans="5:7" x14ac:dyDescent="0.25">
      <c r="E124"/>
      <c r="F124"/>
      <c r="G124"/>
    </row>
    <row r="125" spans="5:7" x14ac:dyDescent="0.25">
      <c r="E125"/>
      <c r="F125"/>
      <c r="G125"/>
    </row>
    <row r="126" spans="5:7" x14ac:dyDescent="0.25">
      <c r="E126"/>
      <c r="F126"/>
      <c r="G126"/>
    </row>
    <row r="127" spans="5:7" x14ac:dyDescent="0.25">
      <c r="E127"/>
      <c r="F127"/>
      <c r="G127"/>
    </row>
    <row r="128" spans="5:7" x14ac:dyDescent="0.25">
      <c r="E128"/>
      <c r="F128"/>
      <c r="G128"/>
    </row>
    <row r="129" spans="5:7" x14ac:dyDescent="0.25">
      <c r="E129"/>
      <c r="F129"/>
      <c r="G129"/>
    </row>
    <row r="130" spans="5:7" x14ac:dyDescent="0.25">
      <c r="E130"/>
      <c r="F130"/>
      <c r="G130"/>
    </row>
    <row r="131" spans="5:7" x14ac:dyDescent="0.25">
      <c r="E131"/>
      <c r="F131"/>
      <c r="G131"/>
    </row>
    <row r="132" spans="5:7" x14ac:dyDescent="0.25">
      <c r="E132"/>
      <c r="F132"/>
      <c r="G132"/>
    </row>
    <row r="133" spans="5:7" x14ac:dyDescent="0.25">
      <c r="E133"/>
      <c r="F133"/>
      <c r="G133"/>
    </row>
    <row r="134" spans="5:7" x14ac:dyDescent="0.25">
      <c r="E134"/>
      <c r="F134"/>
      <c r="G134"/>
    </row>
    <row r="135" spans="5:7" x14ac:dyDescent="0.25">
      <c r="E135"/>
      <c r="F135"/>
      <c r="G135"/>
    </row>
    <row r="136" spans="5:7" x14ac:dyDescent="0.25">
      <c r="E136"/>
      <c r="F136"/>
      <c r="G136"/>
    </row>
    <row r="137" spans="5:7" x14ac:dyDescent="0.25">
      <c r="E137"/>
      <c r="F137"/>
      <c r="G137"/>
    </row>
    <row r="138" spans="5:7" x14ac:dyDescent="0.25">
      <c r="E138"/>
      <c r="F138"/>
      <c r="G138"/>
    </row>
    <row r="139" spans="5:7" x14ac:dyDescent="0.25">
      <c r="E139"/>
      <c r="F139"/>
      <c r="G139"/>
    </row>
    <row r="140" spans="5:7" x14ac:dyDescent="0.25">
      <c r="E140"/>
      <c r="F140"/>
      <c r="G140"/>
    </row>
    <row r="141" spans="5:7" x14ac:dyDescent="0.25">
      <c r="E141"/>
      <c r="F141"/>
      <c r="G141"/>
    </row>
    <row r="142" spans="5:7" x14ac:dyDescent="0.25">
      <c r="E142"/>
      <c r="F142"/>
      <c r="G142"/>
    </row>
    <row r="143" spans="5:7" x14ac:dyDescent="0.25">
      <c r="E143"/>
      <c r="F143"/>
      <c r="G143"/>
    </row>
    <row r="144" spans="5:7" x14ac:dyDescent="0.25">
      <c r="E144"/>
      <c r="F144"/>
      <c r="G144"/>
    </row>
    <row r="145" spans="5:7" x14ac:dyDescent="0.25">
      <c r="E145"/>
      <c r="F145"/>
      <c r="G145"/>
    </row>
    <row r="146" spans="5:7" x14ac:dyDescent="0.25">
      <c r="E146"/>
      <c r="F146"/>
      <c r="G146"/>
    </row>
    <row r="147" spans="5:7" x14ac:dyDescent="0.25">
      <c r="E147"/>
      <c r="F147"/>
      <c r="G147"/>
    </row>
    <row r="148" spans="5:7" x14ac:dyDescent="0.25">
      <c r="E148"/>
      <c r="F148"/>
      <c r="G148"/>
    </row>
    <row r="149" spans="5:7" x14ac:dyDescent="0.25">
      <c r="E149"/>
      <c r="F149"/>
      <c r="G149"/>
    </row>
    <row r="150" spans="5:7" x14ac:dyDescent="0.25">
      <c r="E150"/>
      <c r="F150"/>
      <c r="G150"/>
    </row>
    <row r="151" spans="5:7" x14ac:dyDescent="0.25">
      <c r="E151"/>
      <c r="F151"/>
      <c r="G151"/>
    </row>
    <row r="152" spans="5:7" x14ac:dyDescent="0.25">
      <c r="E152"/>
      <c r="F152"/>
      <c r="G152"/>
    </row>
    <row r="153" spans="5:7" x14ac:dyDescent="0.25">
      <c r="E153"/>
      <c r="F153"/>
      <c r="G153"/>
    </row>
    <row r="154" spans="5:7" x14ac:dyDescent="0.25">
      <c r="E154"/>
      <c r="F154"/>
      <c r="G154"/>
    </row>
    <row r="155" spans="5:7" x14ac:dyDescent="0.25">
      <c r="E155"/>
      <c r="F155"/>
      <c r="G155"/>
    </row>
    <row r="156" spans="5:7" x14ac:dyDescent="0.25">
      <c r="E156"/>
      <c r="F156"/>
      <c r="G156"/>
    </row>
    <row r="157" spans="5:7" x14ac:dyDescent="0.25">
      <c r="E157"/>
      <c r="F157"/>
      <c r="G157"/>
    </row>
    <row r="158" spans="5:7" x14ac:dyDescent="0.25">
      <c r="E158"/>
      <c r="F158"/>
      <c r="G158"/>
    </row>
    <row r="159" spans="5:7" x14ac:dyDescent="0.25">
      <c r="E159"/>
      <c r="F159"/>
      <c r="G159"/>
    </row>
    <row r="160" spans="5:7" x14ac:dyDescent="0.25">
      <c r="E160"/>
      <c r="F160"/>
      <c r="G160"/>
    </row>
    <row r="161" spans="5:7" x14ac:dyDescent="0.25">
      <c r="E161"/>
      <c r="F161"/>
      <c r="G161"/>
    </row>
    <row r="162" spans="5:7" x14ac:dyDescent="0.25">
      <c r="E162"/>
      <c r="F162"/>
      <c r="G162"/>
    </row>
    <row r="163" spans="5:7" x14ac:dyDescent="0.25">
      <c r="E163"/>
      <c r="F163"/>
      <c r="G163"/>
    </row>
    <row r="164" spans="5:7" x14ac:dyDescent="0.25">
      <c r="E164"/>
      <c r="F164"/>
      <c r="G164"/>
    </row>
    <row r="165" spans="5:7" x14ac:dyDescent="0.25">
      <c r="E165"/>
      <c r="F165"/>
      <c r="G165"/>
    </row>
    <row r="166" spans="5:7" x14ac:dyDescent="0.25">
      <c r="E166"/>
      <c r="F166"/>
      <c r="G166"/>
    </row>
    <row r="167" spans="5:7" x14ac:dyDescent="0.25">
      <c r="E167"/>
      <c r="F167"/>
      <c r="G167"/>
    </row>
    <row r="168" spans="5:7" x14ac:dyDescent="0.25">
      <c r="E168"/>
      <c r="F168"/>
      <c r="G168"/>
    </row>
    <row r="169" spans="5:7" x14ac:dyDescent="0.25">
      <c r="E169"/>
      <c r="F169"/>
      <c r="G169"/>
    </row>
    <row r="170" spans="5:7" x14ac:dyDescent="0.25">
      <c r="E170"/>
      <c r="F170"/>
      <c r="G170"/>
    </row>
    <row r="171" spans="5:7" x14ac:dyDescent="0.25">
      <c r="E171"/>
      <c r="F171"/>
      <c r="G171"/>
    </row>
    <row r="172" spans="5:7" x14ac:dyDescent="0.25">
      <c r="E172"/>
      <c r="F172"/>
      <c r="G172"/>
    </row>
    <row r="173" spans="5:7" x14ac:dyDescent="0.25">
      <c r="E173"/>
      <c r="F173"/>
      <c r="G173"/>
    </row>
    <row r="174" spans="5:7" x14ac:dyDescent="0.25">
      <c r="E174"/>
      <c r="F174"/>
      <c r="G174"/>
    </row>
    <row r="175" spans="5:7" x14ac:dyDescent="0.25">
      <c r="E175"/>
      <c r="F175"/>
      <c r="G175"/>
    </row>
    <row r="176" spans="5:7" x14ac:dyDescent="0.25">
      <c r="E176"/>
      <c r="F176"/>
      <c r="G176"/>
    </row>
    <row r="177" spans="5:7" x14ac:dyDescent="0.25">
      <c r="E177"/>
      <c r="F177"/>
      <c r="G177"/>
    </row>
    <row r="178" spans="5:7" x14ac:dyDescent="0.25">
      <c r="E178"/>
      <c r="F178"/>
      <c r="G178"/>
    </row>
    <row r="179" spans="5:7" x14ac:dyDescent="0.25">
      <c r="E179"/>
      <c r="F179"/>
      <c r="G179"/>
    </row>
    <row r="180" spans="5:7" x14ac:dyDescent="0.25">
      <c r="E180"/>
      <c r="F180"/>
      <c r="G180"/>
    </row>
    <row r="181" spans="5:7" x14ac:dyDescent="0.25">
      <c r="E181"/>
      <c r="F181"/>
      <c r="G181"/>
    </row>
    <row r="182" spans="5:7" x14ac:dyDescent="0.25">
      <c r="E182"/>
      <c r="F182"/>
      <c r="G182"/>
    </row>
    <row r="183" spans="5:7" x14ac:dyDescent="0.25">
      <c r="E183"/>
      <c r="F183"/>
      <c r="G183"/>
    </row>
    <row r="184" spans="5:7" x14ac:dyDescent="0.25">
      <c r="E184"/>
      <c r="F184"/>
      <c r="G184"/>
    </row>
    <row r="185" spans="5:7" x14ac:dyDescent="0.25">
      <c r="E185"/>
      <c r="F185"/>
      <c r="G185"/>
    </row>
    <row r="186" spans="5:7" x14ac:dyDescent="0.25">
      <c r="E186"/>
      <c r="F186"/>
      <c r="G186"/>
    </row>
    <row r="187" spans="5:7" x14ac:dyDescent="0.25">
      <c r="E187"/>
      <c r="F187"/>
      <c r="G187"/>
    </row>
    <row r="188" spans="5:7" x14ac:dyDescent="0.25">
      <c r="E188"/>
      <c r="F188"/>
      <c r="G188"/>
    </row>
    <row r="189" spans="5:7" x14ac:dyDescent="0.25">
      <c r="E189"/>
      <c r="F189"/>
      <c r="G189"/>
    </row>
    <row r="190" spans="5:7" x14ac:dyDescent="0.25">
      <c r="E190"/>
      <c r="F190"/>
      <c r="G190"/>
    </row>
    <row r="191" spans="5:7" x14ac:dyDescent="0.25">
      <c r="E191"/>
      <c r="F191"/>
      <c r="G191"/>
    </row>
    <row r="192" spans="5:7" x14ac:dyDescent="0.25">
      <c r="E192"/>
      <c r="F192"/>
      <c r="G192"/>
    </row>
    <row r="193" spans="5:7" x14ac:dyDescent="0.25">
      <c r="E193"/>
      <c r="F193"/>
      <c r="G193"/>
    </row>
    <row r="194" spans="5:7" x14ac:dyDescent="0.25">
      <c r="E194"/>
      <c r="F194"/>
      <c r="G194"/>
    </row>
    <row r="195" spans="5:7" x14ac:dyDescent="0.25">
      <c r="E195"/>
      <c r="F195"/>
      <c r="G195"/>
    </row>
    <row r="196" spans="5:7" x14ac:dyDescent="0.25">
      <c r="E196"/>
      <c r="F196"/>
      <c r="G196"/>
    </row>
    <row r="197" spans="5:7" x14ac:dyDescent="0.25">
      <c r="E197"/>
      <c r="F197"/>
      <c r="G197"/>
    </row>
    <row r="198" spans="5:7" x14ac:dyDescent="0.25">
      <c r="E198"/>
      <c r="F198"/>
      <c r="G198"/>
    </row>
    <row r="199" spans="5:7" x14ac:dyDescent="0.25">
      <c r="E199"/>
      <c r="F199"/>
      <c r="G199"/>
    </row>
    <row r="200" spans="5:7" x14ac:dyDescent="0.25">
      <c r="E200"/>
      <c r="F200"/>
      <c r="G200"/>
    </row>
    <row r="201" spans="5:7" x14ac:dyDescent="0.25">
      <c r="E201"/>
      <c r="F201"/>
      <c r="G201"/>
    </row>
    <row r="202" spans="5:7" x14ac:dyDescent="0.25">
      <c r="E202"/>
      <c r="F202"/>
      <c r="G202"/>
    </row>
    <row r="203" spans="5:7" x14ac:dyDescent="0.25">
      <c r="E203"/>
      <c r="F203"/>
      <c r="G203"/>
    </row>
    <row r="204" spans="5:7" x14ac:dyDescent="0.25">
      <c r="E204"/>
      <c r="F204"/>
      <c r="G204"/>
    </row>
    <row r="205" spans="5:7" x14ac:dyDescent="0.25">
      <c r="E205"/>
      <c r="F205"/>
      <c r="G205"/>
    </row>
    <row r="206" spans="5:7" x14ac:dyDescent="0.25">
      <c r="E206"/>
      <c r="F206"/>
      <c r="G206"/>
    </row>
    <row r="207" spans="5:7" x14ac:dyDescent="0.25">
      <c r="E207"/>
      <c r="F207"/>
      <c r="G207"/>
    </row>
    <row r="208" spans="5:7" x14ac:dyDescent="0.25">
      <c r="E208"/>
      <c r="F208"/>
      <c r="G208"/>
    </row>
    <row r="209" spans="5:7" x14ac:dyDescent="0.25">
      <c r="E209"/>
      <c r="F209"/>
      <c r="G209"/>
    </row>
    <row r="210" spans="5:7" x14ac:dyDescent="0.25">
      <c r="E210"/>
      <c r="F210"/>
      <c r="G210"/>
    </row>
    <row r="211" spans="5:7" x14ac:dyDescent="0.25">
      <c r="E211"/>
      <c r="F211"/>
      <c r="G211"/>
    </row>
    <row r="212" spans="5:7" x14ac:dyDescent="0.25">
      <c r="E212"/>
      <c r="F212"/>
      <c r="G212"/>
    </row>
    <row r="213" spans="5:7" x14ac:dyDescent="0.25">
      <c r="E213"/>
      <c r="F213"/>
      <c r="G213"/>
    </row>
    <row r="214" spans="5:7" x14ac:dyDescent="0.25">
      <c r="E214"/>
      <c r="F214"/>
      <c r="G214"/>
    </row>
    <row r="215" spans="5:7" x14ac:dyDescent="0.25">
      <c r="E215"/>
      <c r="F215"/>
      <c r="G215"/>
    </row>
    <row r="216" spans="5:7" x14ac:dyDescent="0.25">
      <c r="E216"/>
      <c r="F216"/>
      <c r="G216"/>
    </row>
    <row r="217" spans="5:7" x14ac:dyDescent="0.25">
      <c r="E217"/>
      <c r="F217"/>
      <c r="G217"/>
    </row>
    <row r="218" spans="5:7" x14ac:dyDescent="0.25">
      <c r="E218"/>
      <c r="F218"/>
      <c r="G218"/>
    </row>
    <row r="219" spans="5:7" x14ac:dyDescent="0.25">
      <c r="E219"/>
      <c r="F219"/>
      <c r="G219"/>
    </row>
    <row r="220" spans="5:7" x14ac:dyDescent="0.25">
      <c r="E220"/>
      <c r="F220"/>
      <c r="G220"/>
    </row>
    <row r="221" spans="5:7" x14ac:dyDescent="0.25">
      <c r="E221"/>
      <c r="F221"/>
      <c r="G221"/>
    </row>
    <row r="222" spans="5:7" x14ac:dyDescent="0.25">
      <c r="E222"/>
      <c r="F222"/>
      <c r="G222"/>
    </row>
    <row r="223" spans="5:7" x14ac:dyDescent="0.25">
      <c r="E223"/>
      <c r="F223"/>
      <c r="G223"/>
    </row>
    <row r="224" spans="5:7" x14ac:dyDescent="0.25">
      <c r="E224"/>
      <c r="F224"/>
      <c r="G224"/>
    </row>
    <row r="225" spans="5:7" x14ac:dyDescent="0.25">
      <c r="E225"/>
      <c r="F225"/>
      <c r="G225"/>
    </row>
    <row r="226" spans="5:7" x14ac:dyDescent="0.25">
      <c r="E226"/>
      <c r="F226"/>
      <c r="G226"/>
    </row>
    <row r="227" spans="5:7" x14ac:dyDescent="0.25">
      <c r="E227"/>
      <c r="F227"/>
      <c r="G227"/>
    </row>
    <row r="228" spans="5:7" x14ac:dyDescent="0.25">
      <c r="E228"/>
      <c r="F228"/>
      <c r="G228"/>
    </row>
    <row r="229" spans="5:7" x14ac:dyDescent="0.25">
      <c r="E229"/>
      <c r="F229"/>
      <c r="G229"/>
    </row>
    <row r="230" spans="5:7" x14ac:dyDescent="0.25">
      <c r="E230"/>
      <c r="F230"/>
      <c r="G230"/>
    </row>
    <row r="231" spans="5:7" x14ac:dyDescent="0.25">
      <c r="E231"/>
      <c r="F231"/>
      <c r="G231"/>
    </row>
    <row r="232" spans="5:7" x14ac:dyDescent="0.25">
      <c r="E232"/>
      <c r="F232"/>
      <c r="G232"/>
    </row>
    <row r="233" spans="5:7" x14ac:dyDescent="0.25">
      <c r="E233"/>
      <c r="F233"/>
      <c r="G233"/>
    </row>
    <row r="234" spans="5:7" x14ac:dyDescent="0.25">
      <c r="E234"/>
      <c r="F234"/>
      <c r="G234"/>
    </row>
    <row r="235" spans="5:7" x14ac:dyDescent="0.25">
      <c r="E235"/>
      <c r="F235"/>
      <c r="G235"/>
    </row>
    <row r="236" spans="5:7" x14ac:dyDescent="0.25">
      <c r="E236"/>
      <c r="F236"/>
      <c r="G236"/>
    </row>
    <row r="237" spans="5:7" x14ac:dyDescent="0.25">
      <c r="E237"/>
      <c r="F237"/>
      <c r="G237"/>
    </row>
    <row r="238" spans="5:7" x14ac:dyDescent="0.25">
      <c r="E238"/>
      <c r="F238"/>
      <c r="G238"/>
    </row>
    <row r="239" spans="5:7" x14ac:dyDescent="0.25">
      <c r="E239"/>
      <c r="F239"/>
      <c r="G239"/>
    </row>
    <row r="240" spans="5:7" x14ac:dyDescent="0.25">
      <c r="E240"/>
      <c r="F240"/>
      <c r="G240"/>
    </row>
    <row r="241" spans="5:7" x14ac:dyDescent="0.25">
      <c r="E241"/>
      <c r="F241"/>
      <c r="G241"/>
    </row>
    <row r="242" spans="5:7" x14ac:dyDescent="0.25">
      <c r="E242"/>
      <c r="F242"/>
      <c r="G242"/>
    </row>
    <row r="243" spans="5:7" x14ac:dyDescent="0.25">
      <c r="E243"/>
      <c r="F243"/>
      <c r="G243"/>
    </row>
    <row r="244" spans="5:7" x14ac:dyDescent="0.25">
      <c r="E244"/>
      <c r="F244"/>
      <c r="G244"/>
    </row>
    <row r="245" spans="5:7" x14ac:dyDescent="0.25">
      <c r="E245"/>
      <c r="F245"/>
      <c r="G245"/>
    </row>
    <row r="246" spans="5:7" x14ac:dyDescent="0.25">
      <c r="E246"/>
      <c r="F246"/>
      <c r="G246"/>
    </row>
    <row r="247" spans="5:7" x14ac:dyDescent="0.25">
      <c r="E247"/>
      <c r="F247"/>
      <c r="G247"/>
    </row>
    <row r="248" spans="5:7" x14ac:dyDescent="0.25">
      <c r="E248"/>
      <c r="F248"/>
      <c r="G248"/>
    </row>
    <row r="249" spans="5:7" x14ac:dyDescent="0.25">
      <c r="E249"/>
      <c r="F249"/>
      <c r="G249"/>
    </row>
    <row r="250" spans="5:7" x14ac:dyDescent="0.25">
      <c r="E250"/>
      <c r="F250"/>
      <c r="G250"/>
    </row>
    <row r="251" spans="5:7" x14ac:dyDescent="0.25">
      <c r="E251"/>
      <c r="F251"/>
      <c r="G251"/>
    </row>
    <row r="252" spans="5:7" x14ac:dyDescent="0.25">
      <c r="E252"/>
      <c r="F252"/>
      <c r="G252"/>
    </row>
    <row r="253" spans="5:7" x14ac:dyDescent="0.25">
      <c r="E253"/>
      <c r="F253"/>
      <c r="G253"/>
    </row>
    <row r="254" spans="5:7" x14ac:dyDescent="0.25">
      <c r="E254"/>
      <c r="F254"/>
      <c r="G254"/>
    </row>
    <row r="255" spans="5:7" x14ac:dyDescent="0.25">
      <c r="E255"/>
      <c r="F255"/>
      <c r="G255"/>
    </row>
    <row r="256" spans="5:7" x14ac:dyDescent="0.25">
      <c r="E256"/>
      <c r="F256"/>
      <c r="G256"/>
    </row>
    <row r="257" spans="5:7" x14ac:dyDescent="0.25">
      <c r="E257"/>
      <c r="F257"/>
      <c r="G257"/>
    </row>
    <row r="258" spans="5:7" x14ac:dyDescent="0.25">
      <c r="E258"/>
      <c r="F258"/>
      <c r="G258"/>
    </row>
    <row r="259" spans="5:7" x14ac:dyDescent="0.25">
      <c r="E259"/>
      <c r="F259"/>
      <c r="G259"/>
    </row>
    <row r="260" spans="5:7" x14ac:dyDescent="0.25">
      <c r="E260"/>
      <c r="F260"/>
      <c r="G260"/>
    </row>
    <row r="261" spans="5:7" x14ac:dyDescent="0.25">
      <c r="E261"/>
      <c r="F261"/>
      <c r="G261"/>
    </row>
    <row r="262" spans="5:7" x14ac:dyDescent="0.25">
      <c r="E262"/>
      <c r="F262"/>
      <c r="G262"/>
    </row>
    <row r="263" spans="5:7" x14ac:dyDescent="0.25">
      <c r="E263"/>
      <c r="F263"/>
      <c r="G263"/>
    </row>
    <row r="264" spans="5:7" x14ac:dyDescent="0.25">
      <c r="E264"/>
      <c r="F264"/>
      <c r="G264"/>
    </row>
    <row r="265" spans="5:7" x14ac:dyDescent="0.25">
      <c r="E265"/>
      <c r="F265"/>
      <c r="G265"/>
    </row>
    <row r="266" spans="5:7" x14ac:dyDescent="0.25">
      <c r="E266"/>
      <c r="F266"/>
      <c r="G266"/>
    </row>
    <row r="267" spans="5:7" x14ac:dyDescent="0.25">
      <c r="E267"/>
      <c r="F267"/>
      <c r="G267"/>
    </row>
    <row r="268" spans="5:7" x14ac:dyDescent="0.25">
      <c r="E268"/>
      <c r="F268"/>
      <c r="G268"/>
    </row>
    <row r="269" spans="5:7" x14ac:dyDescent="0.25">
      <c r="E269"/>
      <c r="F269"/>
      <c r="G269"/>
    </row>
    <row r="270" spans="5:7" x14ac:dyDescent="0.25">
      <c r="E270"/>
      <c r="F270"/>
      <c r="G270"/>
    </row>
    <row r="271" spans="5:7" x14ac:dyDescent="0.25">
      <c r="E271"/>
      <c r="F271"/>
      <c r="G271"/>
    </row>
    <row r="272" spans="5:7" x14ac:dyDescent="0.25">
      <c r="E272"/>
      <c r="F272"/>
      <c r="G272"/>
    </row>
    <row r="273" spans="5:7" x14ac:dyDescent="0.25">
      <c r="E273"/>
      <c r="F273"/>
      <c r="G273"/>
    </row>
    <row r="274" spans="5:7" x14ac:dyDescent="0.25">
      <c r="E274"/>
      <c r="F274"/>
      <c r="G274"/>
    </row>
    <row r="275" spans="5:7" x14ac:dyDescent="0.25">
      <c r="E275"/>
      <c r="F275"/>
      <c r="G275"/>
    </row>
    <row r="276" spans="5:7" x14ac:dyDescent="0.25">
      <c r="E276"/>
      <c r="F276"/>
      <c r="G276"/>
    </row>
    <row r="277" spans="5:7" x14ac:dyDescent="0.25">
      <c r="E277"/>
      <c r="F277"/>
      <c r="G277"/>
    </row>
    <row r="278" spans="5:7" x14ac:dyDescent="0.25">
      <c r="E278"/>
      <c r="F278"/>
      <c r="G278"/>
    </row>
    <row r="279" spans="5:7" x14ac:dyDescent="0.25">
      <c r="E279"/>
      <c r="F279"/>
      <c r="G279"/>
    </row>
    <row r="280" spans="5:7" x14ac:dyDescent="0.25">
      <c r="E280"/>
      <c r="F280"/>
      <c r="G280"/>
    </row>
    <row r="281" spans="5:7" x14ac:dyDescent="0.25">
      <c r="E281"/>
      <c r="F281"/>
      <c r="G281"/>
    </row>
    <row r="282" spans="5:7" x14ac:dyDescent="0.25">
      <c r="E282"/>
      <c r="F282"/>
      <c r="G282"/>
    </row>
    <row r="283" spans="5:7" x14ac:dyDescent="0.25">
      <c r="E283"/>
      <c r="F283"/>
      <c r="G283"/>
    </row>
    <row r="284" spans="5:7" x14ac:dyDescent="0.25">
      <c r="E284"/>
      <c r="F284"/>
      <c r="G284"/>
    </row>
    <row r="285" spans="5:7" x14ac:dyDescent="0.25">
      <c r="E285"/>
      <c r="F285"/>
      <c r="G285"/>
    </row>
    <row r="286" spans="5:7" x14ac:dyDescent="0.25">
      <c r="E286"/>
      <c r="F286"/>
      <c r="G286"/>
    </row>
    <row r="287" spans="5:7" x14ac:dyDescent="0.25">
      <c r="E287"/>
      <c r="F287"/>
      <c r="G287"/>
    </row>
    <row r="288" spans="5:7" x14ac:dyDescent="0.25">
      <c r="E288"/>
      <c r="F288"/>
      <c r="G288"/>
    </row>
    <row r="289" spans="5:7" x14ac:dyDescent="0.25">
      <c r="E289"/>
      <c r="F289"/>
      <c r="G289"/>
    </row>
    <row r="290" spans="5:7" x14ac:dyDescent="0.25">
      <c r="E290"/>
      <c r="F290"/>
      <c r="G290"/>
    </row>
    <row r="291" spans="5:7" x14ac:dyDescent="0.25">
      <c r="E291"/>
      <c r="F291"/>
      <c r="G291"/>
    </row>
    <row r="292" spans="5:7" x14ac:dyDescent="0.25">
      <c r="E292"/>
      <c r="F292"/>
      <c r="G292"/>
    </row>
    <row r="293" spans="5:7" x14ac:dyDescent="0.25">
      <c r="E293"/>
      <c r="F293"/>
      <c r="G293"/>
    </row>
    <row r="294" spans="5:7" x14ac:dyDescent="0.25">
      <c r="E294"/>
      <c r="F294"/>
      <c r="G294"/>
    </row>
    <row r="295" spans="5:7" x14ac:dyDescent="0.25">
      <c r="E295"/>
      <c r="F295"/>
      <c r="G295"/>
    </row>
    <row r="296" spans="5:7" x14ac:dyDescent="0.25">
      <c r="E296"/>
      <c r="F296"/>
      <c r="G296"/>
    </row>
    <row r="297" spans="5:7" x14ac:dyDescent="0.25">
      <c r="E297"/>
      <c r="F297"/>
      <c r="G297"/>
    </row>
    <row r="298" spans="5:7" x14ac:dyDescent="0.25">
      <c r="E298"/>
      <c r="F298"/>
      <c r="G298"/>
    </row>
    <row r="299" spans="5:7" x14ac:dyDescent="0.25">
      <c r="E299"/>
      <c r="F299"/>
      <c r="G299"/>
    </row>
    <row r="300" spans="5:7" x14ac:dyDescent="0.25">
      <c r="E300"/>
      <c r="F300"/>
      <c r="G300"/>
    </row>
    <row r="301" spans="5:7" x14ac:dyDescent="0.25">
      <c r="E301"/>
      <c r="F301"/>
      <c r="G301"/>
    </row>
    <row r="302" spans="5:7" x14ac:dyDescent="0.25">
      <c r="E302"/>
      <c r="F302"/>
      <c r="G302"/>
    </row>
    <row r="303" spans="5:7" x14ac:dyDescent="0.25">
      <c r="E303"/>
      <c r="F303"/>
      <c r="G303"/>
    </row>
    <row r="304" spans="5:7" x14ac:dyDescent="0.25">
      <c r="E304"/>
      <c r="F304"/>
      <c r="G304"/>
    </row>
    <row r="305" spans="5:7" x14ac:dyDescent="0.25">
      <c r="E305"/>
      <c r="F305"/>
      <c r="G305"/>
    </row>
    <row r="306" spans="5:7" x14ac:dyDescent="0.25">
      <c r="E306"/>
      <c r="F306"/>
      <c r="G306"/>
    </row>
    <row r="307" spans="5:7" x14ac:dyDescent="0.25">
      <c r="E307"/>
      <c r="F307"/>
      <c r="G307"/>
    </row>
    <row r="308" spans="5:7" x14ac:dyDescent="0.25">
      <c r="E308"/>
      <c r="F308"/>
      <c r="G308"/>
    </row>
    <row r="309" spans="5:7" x14ac:dyDescent="0.25">
      <c r="E309"/>
      <c r="F309"/>
      <c r="G309"/>
    </row>
    <row r="310" spans="5:7" x14ac:dyDescent="0.25">
      <c r="E310"/>
      <c r="F310"/>
      <c r="G310"/>
    </row>
    <row r="311" spans="5:7" x14ac:dyDescent="0.25">
      <c r="E311"/>
      <c r="F311"/>
      <c r="G311"/>
    </row>
    <row r="312" spans="5:7" x14ac:dyDescent="0.25">
      <c r="E312"/>
      <c r="F312"/>
      <c r="G312"/>
    </row>
    <row r="313" spans="5:7" x14ac:dyDescent="0.25">
      <c r="E313"/>
      <c r="F313"/>
      <c r="G313"/>
    </row>
    <row r="314" spans="5:7" x14ac:dyDescent="0.25">
      <c r="E314"/>
      <c r="F314"/>
      <c r="G314"/>
    </row>
    <row r="315" spans="5:7" x14ac:dyDescent="0.25">
      <c r="E315"/>
      <c r="F315"/>
      <c r="G315"/>
    </row>
    <row r="316" spans="5:7" x14ac:dyDescent="0.25">
      <c r="E316"/>
      <c r="F316"/>
      <c r="G316"/>
    </row>
    <row r="317" spans="5:7" x14ac:dyDescent="0.25">
      <c r="E317"/>
      <c r="F317"/>
      <c r="G317"/>
    </row>
    <row r="318" spans="5:7" x14ac:dyDescent="0.25">
      <c r="E318"/>
      <c r="F318"/>
      <c r="G318"/>
    </row>
    <row r="319" spans="5:7" x14ac:dyDescent="0.25">
      <c r="E319"/>
      <c r="F319"/>
      <c r="G319"/>
    </row>
    <row r="320" spans="5:7" x14ac:dyDescent="0.25">
      <c r="E320"/>
      <c r="F320"/>
      <c r="G320"/>
    </row>
    <row r="321" spans="5:7" x14ac:dyDescent="0.25">
      <c r="E321"/>
      <c r="F321"/>
      <c r="G321"/>
    </row>
    <row r="322" spans="5:7" x14ac:dyDescent="0.25">
      <c r="E322"/>
      <c r="F322"/>
      <c r="G322"/>
    </row>
    <row r="323" spans="5:7" x14ac:dyDescent="0.25">
      <c r="E323"/>
      <c r="F323"/>
      <c r="G323"/>
    </row>
    <row r="324" spans="5:7" x14ac:dyDescent="0.25">
      <c r="E324"/>
      <c r="F324"/>
      <c r="G324"/>
    </row>
    <row r="325" spans="5:7" x14ac:dyDescent="0.25">
      <c r="E325"/>
      <c r="F325"/>
      <c r="G325"/>
    </row>
    <row r="326" spans="5:7" x14ac:dyDescent="0.25">
      <c r="E326"/>
      <c r="F326"/>
      <c r="G326"/>
    </row>
    <row r="327" spans="5:7" x14ac:dyDescent="0.25">
      <c r="E327"/>
      <c r="F327"/>
      <c r="G327"/>
    </row>
    <row r="328" spans="5:7" x14ac:dyDescent="0.25">
      <c r="E328"/>
      <c r="F328"/>
      <c r="G328"/>
    </row>
    <row r="329" spans="5:7" x14ac:dyDescent="0.25">
      <c r="E329"/>
      <c r="F329"/>
      <c r="G329"/>
    </row>
    <row r="330" spans="5:7" x14ac:dyDescent="0.25">
      <c r="E330"/>
      <c r="F330"/>
      <c r="G330"/>
    </row>
    <row r="331" spans="5:7" x14ac:dyDescent="0.25">
      <c r="E331"/>
      <c r="F331"/>
      <c r="G331"/>
    </row>
    <row r="332" spans="5:7" x14ac:dyDescent="0.25">
      <c r="E332"/>
      <c r="F332"/>
      <c r="G332"/>
    </row>
    <row r="333" spans="5:7" x14ac:dyDescent="0.25">
      <c r="E333"/>
      <c r="F333"/>
      <c r="G333"/>
    </row>
    <row r="334" spans="5:7" x14ac:dyDescent="0.25">
      <c r="E334"/>
      <c r="F334"/>
      <c r="G334"/>
    </row>
    <row r="335" spans="5:7" x14ac:dyDescent="0.25">
      <c r="E335"/>
      <c r="F335"/>
      <c r="G335"/>
    </row>
    <row r="336" spans="5:7" x14ac:dyDescent="0.25">
      <c r="E336"/>
      <c r="F336"/>
      <c r="G336"/>
    </row>
    <row r="337" spans="5:7" x14ac:dyDescent="0.25">
      <c r="E337"/>
      <c r="F337"/>
      <c r="G337"/>
    </row>
    <row r="338" spans="5:7" x14ac:dyDescent="0.25">
      <c r="E338"/>
      <c r="F338"/>
      <c r="G338"/>
    </row>
    <row r="339" spans="5:7" x14ac:dyDescent="0.25">
      <c r="E339"/>
      <c r="F339"/>
      <c r="G339"/>
    </row>
    <row r="340" spans="5:7" x14ac:dyDescent="0.25">
      <c r="E340"/>
      <c r="F340"/>
      <c r="G340"/>
    </row>
    <row r="341" spans="5:7" x14ac:dyDescent="0.25">
      <c r="E341"/>
      <c r="F341"/>
      <c r="G341"/>
    </row>
    <row r="342" spans="5:7" x14ac:dyDescent="0.25">
      <c r="E342"/>
      <c r="F342"/>
      <c r="G342"/>
    </row>
    <row r="343" spans="5:7" x14ac:dyDescent="0.25">
      <c r="E343"/>
      <c r="F343"/>
      <c r="G343"/>
    </row>
    <row r="344" spans="5:7" x14ac:dyDescent="0.25">
      <c r="E344"/>
      <c r="F344"/>
      <c r="G344"/>
    </row>
    <row r="345" spans="5:7" x14ac:dyDescent="0.25">
      <c r="E345"/>
      <c r="F345"/>
      <c r="G345"/>
    </row>
    <row r="346" spans="5:7" x14ac:dyDescent="0.25">
      <c r="E346"/>
      <c r="F346"/>
      <c r="G346"/>
    </row>
    <row r="347" spans="5:7" x14ac:dyDescent="0.25">
      <c r="E347"/>
      <c r="F347"/>
      <c r="G347"/>
    </row>
    <row r="348" spans="5:7" x14ac:dyDescent="0.25">
      <c r="E348"/>
      <c r="F348"/>
      <c r="G348"/>
    </row>
    <row r="349" spans="5:7" x14ac:dyDescent="0.25">
      <c r="E349"/>
      <c r="F349"/>
      <c r="G349"/>
    </row>
    <row r="350" spans="5:7" x14ac:dyDescent="0.25">
      <c r="E350"/>
      <c r="F350"/>
      <c r="G350"/>
    </row>
    <row r="351" spans="5:7" x14ac:dyDescent="0.25">
      <c r="E351"/>
      <c r="F351"/>
      <c r="G351"/>
    </row>
    <row r="352" spans="5:7" x14ac:dyDescent="0.25">
      <c r="E352"/>
      <c r="F352"/>
      <c r="G352"/>
    </row>
    <row r="353" spans="5:7" x14ac:dyDescent="0.25">
      <c r="E353"/>
      <c r="F353"/>
      <c r="G353"/>
    </row>
    <row r="354" spans="5:7" x14ac:dyDescent="0.25">
      <c r="E354"/>
      <c r="F354"/>
      <c r="G354"/>
    </row>
    <row r="355" spans="5:7" x14ac:dyDescent="0.25">
      <c r="E355"/>
      <c r="F355"/>
      <c r="G355"/>
    </row>
    <row r="356" spans="5:7" x14ac:dyDescent="0.25">
      <c r="E356"/>
      <c r="F356"/>
      <c r="G356"/>
    </row>
    <row r="357" spans="5:7" x14ac:dyDescent="0.25">
      <c r="E357"/>
      <c r="F357"/>
      <c r="G357"/>
    </row>
    <row r="358" spans="5:7" x14ac:dyDescent="0.25">
      <c r="E358"/>
      <c r="F358"/>
      <c r="G358"/>
    </row>
    <row r="359" spans="5:7" x14ac:dyDescent="0.25">
      <c r="E359"/>
      <c r="F359"/>
      <c r="G359"/>
    </row>
    <row r="360" spans="5:7" x14ac:dyDescent="0.25">
      <c r="E360"/>
      <c r="F360"/>
      <c r="G360"/>
    </row>
    <row r="361" spans="5:7" x14ac:dyDescent="0.25">
      <c r="E361"/>
      <c r="F361"/>
      <c r="G361"/>
    </row>
    <row r="362" spans="5:7" x14ac:dyDescent="0.25">
      <c r="E362"/>
      <c r="F362"/>
      <c r="G362"/>
    </row>
    <row r="363" spans="5:7" x14ac:dyDescent="0.25">
      <c r="E363"/>
      <c r="F363"/>
      <c r="G363"/>
    </row>
    <row r="364" spans="5:7" x14ac:dyDescent="0.25">
      <c r="E364"/>
      <c r="F364"/>
      <c r="G364"/>
    </row>
    <row r="365" spans="5:7" x14ac:dyDescent="0.25">
      <c r="E365"/>
      <c r="F365"/>
      <c r="G365"/>
    </row>
    <row r="366" spans="5:7" x14ac:dyDescent="0.25">
      <c r="E366"/>
      <c r="F366"/>
      <c r="G366"/>
    </row>
    <row r="367" spans="5:7" x14ac:dyDescent="0.25">
      <c r="E367"/>
      <c r="F367"/>
      <c r="G367"/>
    </row>
    <row r="368" spans="5:7" x14ac:dyDescent="0.25">
      <c r="E368"/>
      <c r="F368"/>
      <c r="G368"/>
    </row>
    <row r="369" spans="5:7" x14ac:dyDescent="0.25">
      <c r="E369"/>
      <c r="F369"/>
      <c r="G369"/>
    </row>
    <row r="370" spans="5:7" x14ac:dyDescent="0.25">
      <c r="E370"/>
      <c r="F370"/>
      <c r="G370"/>
    </row>
    <row r="371" spans="5:7" x14ac:dyDescent="0.25">
      <c r="E371"/>
      <c r="F371"/>
      <c r="G371"/>
    </row>
    <row r="372" spans="5:7" x14ac:dyDescent="0.25">
      <c r="E372"/>
      <c r="F372"/>
      <c r="G372"/>
    </row>
    <row r="373" spans="5:7" x14ac:dyDescent="0.25">
      <c r="E373"/>
      <c r="F373"/>
      <c r="G373"/>
    </row>
    <row r="374" spans="5:7" x14ac:dyDescent="0.25">
      <c r="E374"/>
      <c r="F374"/>
      <c r="G374"/>
    </row>
    <row r="375" spans="5:7" x14ac:dyDescent="0.25">
      <c r="E375"/>
      <c r="F375"/>
      <c r="G375"/>
    </row>
    <row r="376" spans="5:7" x14ac:dyDescent="0.25">
      <c r="E376"/>
      <c r="F376"/>
      <c r="G376"/>
    </row>
    <row r="377" spans="5:7" x14ac:dyDescent="0.25">
      <c r="E377"/>
      <c r="F377"/>
      <c r="G377"/>
    </row>
    <row r="378" spans="5:7" x14ac:dyDescent="0.25">
      <c r="E378"/>
      <c r="F378"/>
      <c r="G378"/>
    </row>
    <row r="379" spans="5:7" x14ac:dyDescent="0.25">
      <c r="E379"/>
      <c r="F379"/>
      <c r="G379"/>
    </row>
    <row r="380" spans="5:7" x14ac:dyDescent="0.25">
      <c r="E380"/>
      <c r="F380"/>
      <c r="G380"/>
    </row>
    <row r="381" spans="5:7" x14ac:dyDescent="0.25">
      <c r="E381"/>
      <c r="F381"/>
      <c r="G381"/>
    </row>
    <row r="382" spans="5:7" x14ac:dyDescent="0.25">
      <c r="E382"/>
      <c r="F382"/>
      <c r="G382"/>
    </row>
    <row r="383" spans="5:7" x14ac:dyDescent="0.25">
      <c r="E383"/>
      <c r="F383"/>
      <c r="G383"/>
    </row>
    <row r="384" spans="5:7" x14ac:dyDescent="0.25">
      <c r="E384"/>
      <c r="F384"/>
      <c r="G384"/>
    </row>
    <row r="385" spans="5:7" x14ac:dyDescent="0.25">
      <c r="E385"/>
      <c r="F385"/>
      <c r="G385"/>
    </row>
    <row r="386" spans="5:7" x14ac:dyDescent="0.25">
      <c r="E386"/>
      <c r="F386"/>
      <c r="G386"/>
    </row>
    <row r="387" spans="5:7" x14ac:dyDescent="0.25">
      <c r="E387"/>
      <c r="F387"/>
      <c r="G387"/>
    </row>
    <row r="388" spans="5:7" x14ac:dyDescent="0.25">
      <c r="E388"/>
      <c r="F388"/>
      <c r="G388"/>
    </row>
    <row r="389" spans="5:7" x14ac:dyDescent="0.25">
      <c r="E389"/>
      <c r="F389"/>
      <c r="G389"/>
    </row>
    <row r="390" spans="5:7" x14ac:dyDescent="0.25">
      <c r="E390"/>
      <c r="F390"/>
      <c r="G390"/>
    </row>
    <row r="391" spans="5:7" x14ac:dyDescent="0.25">
      <c r="E391"/>
      <c r="F391"/>
      <c r="G391"/>
    </row>
    <row r="392" spans="5:7" x14ac:dyDescent="0.25">
      <c r="E392"/>
      <c r="F392"/>
      <c r="G392"/>
    </row>
    <row r="393" spans="5:7" x14ac:dyDescent="0.25">
      <c r="E393"/>
      <c r="F393"/>
      <c r="G393"/>
    </row>
    <row r="394" spans="5:7" x14ac:dyDescent="0.25">
      <c r="E394"/>
      <c r="F394"/>
      <c r="G394"/>
    </row>
    <row r="395" spans="5:7" x14ac:dyDescent="0.25">
      <c r="E395"/>
      <c r="F395"/>
      <c r="G395"/>
    </row>
    <row r="396" spans="5:7" x14ac:dyDescent="0.25">
      <c r="E396"/>
      <c r="F396"/>
      <c r="G396"/>
    </row>
    <row r="397" spans="5:7" x14ac:dyDescent="0.25">
      <c r="E397"/>
      <c r="F397"/>
      <c r="G397"/>
    </row>
    <row r="398" spans="5:7" x14ac:dyDescent="0.25">
      <c r="E398"/>
      <c r="F398"/>
      <c r="G398"/>
    </row>
    <row r="399" spans="5:7" x14ac:dyDescent="0.25">
      <c r="E399"/>
      <c r="F399"/>
      <c r="G399"/>
    </row>
    <row r="400" spans="5:7" x14ac:dyDescent="0.25">
      <c r="E400"/>
      <c r="F400"/>
      <c r="G400"/>
    </row>
    <row r="401" spans="5:7" x14ac:dyDescent="0.25">
      <c r="E401"/>
      <c r="F401"/>
      <c r="G401"/>
    </row>
    <row r="402" spans="5:7" x14ac:dyDescent="0.25">
      <c r="E402"/>
      <c r="F402"/>
      <c r="G402"/>
    </row>
    <row r="403" spans="5:7" x14ac:dyDescent="0.25">
      <c r="E403"/>
      <c r="F403"/>
      <c r="G403"/>
    </row>
    <row r="404" spans="5:7" x14ac:dyDescent="0.25">
      <c r="E404"/>
      <c r="F404"/>
      <c r="G404"/>
    </row>
    <row r="405" spans="5:7" x14ac:dyDescent="0.25">
      <c r="E405"/>
      <c r="F405"/>
      <c r="G405"/>
    </row>
    <row r="406" spans="5:7" x14ac:dyDescent="0.25">
      <c r="E406"/>
      <c r="F406"/>
      <c r="G406"/>
    </row>
    <row r="407" spans="5:7" x14ac:dyDescent="0.25">
      <c r="E407"/>
      <c r="F407"/>
      <c r="G407"/>
    </row>
    <row r="408" spans="5:7" x14ac:dyDescent="0.25">
      <c r="E408"/>
      <c r="F408"/>
      <c r="G408"/>
    </row>
    <row r="409" spans="5:7" x14ac:dyDescent="0.25">
      <c r="E409"/>
      <c r="F409"/>
      <c r="G409"/>
    </row>
    <row r="410" spans="5:7" x14ac:dyDescent="0.25">
      <c r="E410"/>
      <c r="F410"/>
      <c r="G410"/>
    </row>
    <row r="411" spans="5:7" x14ac:dyDescent="0.25">
      <c r="E411"/>
      <c r="F411"/>
      <c r="G411"/>
    </row>
    <row r="412" spans="5:7" x14ac:dyDescent="0.25">
      <c r="E412"/>
      <c r="F412"/>
      <c r="G412"/>
    </row>
    <row r="413" spans="5:7" x14ac:dyDescent="0.25">
      <c r="E413"/>
      <c r="F413"/>
      <c r="G413"/>
    </row>
    <row r="414" spans="5:7" x14ac:dyDescent="0.25">
      <c r="E414"/>
      <c r="F414"/>
      <c r="G414"/>
    </row>
    <row r="415" spans="5:7" x14ac:dyDescent="0.25">
      <c r="E415"/>
      <c r="F415"/>
      <c r="G415"/>
    </row>
    <row r="416" spans="5:7" x14ac:dyDescent="0.25">
      <c r="E416"/>
      <c r="F416"/>
      <c r="G416"/>
    </row>
    <row r="417" spans="5:7" x14ac:dyDescent="0.25">
      <c r="E417"/>
      <c r="F417"/>
      <c r="G417"/>
    </row>
    <row r="418" spans="5:7" x14ac:dyDescent="0.25">
      <c r="E418"/>
      <c r="F418"/>
      <c r="G418"/>
    </row>
    <row r="419" spans="5:7" x14ac:dyDescent="0.25">
      <c r="E419"/>
      <c r="F419"/>
      <c r="G419"/>
    </row>
    <row r="420" spans="5:7" x14ac:dyDescent="0.25">
      <c r="E420"/>
      <c r="F420"/>
      <c r="G420"/>
    </row>
    <row r="421" spans="5:7" x14ac:dyDescent="0.25">
      <c r="E421"/>
      <c r="F421"/>
      <c r="G421"/>
    </row>
    <row r="422" spans="5:7" x14ac:dyDescent="0.25">
      <c r="E422"/>
      <c r="F422"/>
      <c r="G422"/>
    </row>
    <row r="423" spans="5:7" x14ac:dyDescent="0.25">
      <c r="E423"/>
      <c r="F423"/>
      <c r="G423"/>
    </row>
    <row r="424" spans="5:7" x14ac:dyDescent="0.25">
      <c r="E424"/>
      <c r="F424"/>
      <c r="G424"/>
    </row>
    <row r="425" spans="5:7" x14ac:dyDescent="0.25">
      <c r="E425"/>
      <c r="F425"/>
      <c r="G425"/>
    </row>
    <row r="426" spans="5:7" x14ac:dyDescent="0.25">
      <c r="E426"/>
      <c r="F426"/>
      <c r="G426"/>
    </row>
    <row r="427" spans="5:7" x14ac:dyDescent="0.25">
      <c r="E427"/>
      <c r="F427"/>
      <c r="G427"/>
    </row>
    <row r="428" spans="5:7" x14ac:dyDescent="0.25">
      <c r="E428"/>
      <c r="F428"/>
      <c r="G428"/>
    </row>
    <row r="429" spans="5:7" x14ac:dyDescent="0.25">
      <c r="E429"/>
      <c r="F429"/>
      <c r="G429"/>
    </row>
    <row r="430" spans="5:7" x14ac:dyDescent="0.25">
      <c r="E430"/>
      <c r="F430"/>
      <c r="G430"/>
    </row>
    <row r="431" spans="5:7" x14ac:dyDescent="0.25">
      <c r="E431"/>
      <c r="F431"/>
      <c r="G431"/>
    </row>
    <row r="432" spans="5:7" x14ac:dyDescent="0.25">
      <c r="E432"/>
      <c r="F432"/>
      <c r="G432"/>
    </row>
    <row r="433" spans="5:7" x14ac:dyDescent="0.25">
      <c r="E433"/>
      <c r="F433"/>
      <c r="G433"/>
    </row>
    <row r="434" spans="5:7" x14ac:dyDescent="0.25">
      <c r="E434"/>
      <c r="F434"/>
      <c r="G434"/>
    </row>
    <row r="435" spans="5:7" x14ac:dyDescent="0.25">
      <c r="E435"/>
      <c r="F435"/>
      <c r="G435"/>
    </row>
    <row r="436" spans="5:7" x14ac:dyDescent="0.25">
      <c r="E436"/>
      <c r="F436"/>
      <c r="G436"/>
    </row>
    <row r="437" spans="5:7" x14ac:dyDescent="0.25">
      <c r="E437"/>
      <c r="F437"/>
      <c r="G437"/>
    </row>
    <row r="438" spans="5:7" x14ac:dyDescent="0.25">
      <c r="E438"/>
      <c r="F438"/>
      <c r="G438"/>
    </row>
    <row r="439" spans="5:7" x14ac:dyDescent="0.25">
      <c r="E439"/>
      <c r="F439"/>
      <c r="G439"/>
    </row>
    <row r="440" spans="5:7" x14ac:dyDescent="0.25">
      <c r="E440"/>
      <c r="F440"/>
      <c r="G440"/>
    </row>
    <row r="441" spans="5:7" x14ac:dyDescent="0.25">
      <c r="E441"/>
      <c r="F441"/>
      <c r="G441"/>
    </row>
    <row r="442" spans="5:7" x14ac:dyDescent="0.25">
      <c r="E442"/>
      <c r="F442"/>
      <c r="G442"/>
    </row>
    <row r="443" spans="5:7" x14ac:dyDescent="0.25">
      <c r="E443"/>
      <c r="F443"/>
      <c r="G443"/>
    </row>
    <row r="444" spans="5:7" x14ac:dyDescent="0.25">
      <c r="E444"/>
      <c r="F444"/>
      <c r="G444"/>
    </row>
    <row r="445" spans="5:7" x14ac:dyDescent="0.25">
      <c r="E445"/>
      <c r="F445"/>
      <c r="G445"/>
    </row>
    <row r="446" spans="5:7" x14ac:dyDescent="0.25">
      <c r="E446"/>
      <c r="F446"/>
      <c r="G446"/>
    </row>
    <row r="447" spans="5:7" x14ac:dyDescent="0.25">
      <c r="E447"/>
      <c r="F447"/>
      <c r="G447"/>
    </row>
    <row r="448" spans="5:7" x14ac:dyDescent="0.25">
      <c r="E448"/>
      <c r="F448"/>
      <c r="G448"/>
    </row>
    <row r="449" spans="5:7" x14ac:dyDescent="0.25">
      <c r="E449"/>
      <c r="F449"/>
      <c r="G449"/>
    </row>
    <row r="450" spans="5:7" x14ac:dyDescent="0.25">
      <c r="E450"/>
      <c r="F450"/>
      <c r="G450"/>
    </row>
    <row r="451" spans="5:7" x14ac:dyDescent="0.25">
      <c r="E451"/>
      <c r="F451"/>
      <c r="G451"/>
    </row>
    <row r="452" spans="5:7" x14ac:dyDescent="0.25">
      <c r="E452"/>
      <c r="F452"/>
      <c r="G452"/>
    </row>
    <row r="453" spans="5:7" x14ac:dyDescent="0.25">
      <c r="E453"/>
      <c r="F453"/>
      <c r="G453"/>
    </row>
    <row r="454" spans="5:7" x14ac:dyDescent="0.25">
      <c r="E454"/>
      <c r="F454"/>
      <c r="G454"/>
    </row>
    <row r="455" spans="5:7" x14ac:dyDescent="0.25">
      <c r="E455"/>
      <c r="F455"/>
      <c r="G455"/>
    </row>
    <row r="456" spans="5:7" x14ac:dyDescent="0.25">
      <c r="E456"/>
      <c r="F456"/>
      <c r="G456"/>
    </row>
    <row r="457" spans="5:7" x14ac:dyDescent="0.25">
      <c r="E457"/>
      <c r="F457"/>
      <c r="G457"/>
    </row>
    <row r="458" spans="5:7" x14ac:dyDescent="0.25">
      <c r="E458"/>
      <c r="F458"/>
      <c r="G458"/>
    </row>
    <row r="459" spans="5:7" x14ac:dyDescent="0.25">
      <c r="E459"/>
      <c r="F459"/>
      <c r="G459"/>
    </row>
    <row r="460" spans="5:7" x14ac:dyDescent="0.25">
      <c r="E460"/>
      <c r="F460"/>
      <c r="G460"/>
    </row>
    <row r="461" spans="5:7" x14ac:dyDescent="0.25">
      <c r="E461"/>
      <c r="F461"/>
      <c r="G461"/>
    </row>
    <row r="462" spans="5:7" x14ac:dyDescent="0.25">
      <c r="E462"/>
      <c r="F462"/>
      <c r="G462"/>
    </row>
    <row r="463" spans="5:7" x14ac:dyDescent="0.25">
      <c r="E463"/>
      <c r="F463"/>
      <c r="G463"/>
    </row>
    <row r="464" spans="5:7" x14ac:dyDescent="0.25">
      <c r="E464"/>
      <c r="F464"/>
      <c r="G464"/>
    </row>
    <row r="465" spans="5:7" x14ac:dyDescent="0.25">
      <c r="E465"/>
      <c r="F465"/>
      <c r="G465"/>
    </row>
    <row r="466" spans="5:7" x14ac:dyDescent="0.25">
      <c r="E466"/>
      <c r="F466"/>
      <c r="G466"/>
    </row>
    <row r="467" spans="5:7" x14ac:dyDescent="0.25">
      <c r="E467"/>
      <c r="F467"/>
      <c r="G467"/>
    </row>
    <row r="468" spans="5:7" x14ac:dyDescent="0.25">
      <c r="E468"/>
      <c r="F468"/>
      <c r="G468"/>
    </row>
    <row r="469" spans="5:7" x14ac:dyDescent="0.25">
      <c r="E469"/>
      <c r="F469"/>
      <c r="G469"/>
    </row>
    <row r="470" spans="5:7" x14ac:dyDescent="0.25">
      <c r="E470"/>
      <c r="F470"/>
      <c r="G470"/>
    </row>
    <row r="471" spans="5:7" x14ac:dyDescent="0.25">
      <c r="E471"/>
      <c r="F471"/>
      <c r="G471"/>
    </row>
    <row r="472" spans="5:7" x14ac:dyDescent="0.25">
      <c r="E472"/>
      <c r="F472"/>
      <c r="G472"/>
    </row>
    <row r="473" spans="5:7" x14ac:dyDescent="0.25">
      <c r="E473"/>
      <c r="F473"/>
      <c r="G473"/>
    </row>
    <row r="474" spans="5:7" x14ac:dyDescent="0.25">
      <c r="E474"/>
      <c r="F474"/>
      <c r="G474"/>
    </row>
    <row r="475" spans="5:7" x14ac:dyDescent="0.25">
      <c r="E475"/>
      <c r="F475"/>
      <c r="G475"/>
    </row>
    <row r="476" spans="5:7" x14ac:dyDescent="0.25">
      <c r="E476"/>
      <c r="F476"/>
      <c r="G476"/>
    </row>
    <row r="477" spans="5:7" x14ac:dyDescent="0.25">
      <c r="E477"/>
      <c r="F477"/>
      <c r="G477"/>
    </row>
    <row r="478" spans="5:7" x14ac:dyDescent="0.25">
      <c r="E478"/>
      <c r="F478"/>
      <c r="G478"/>
    </row>
    <row r="479" spans="5:7" x14ac:dyDescent="0.25">
      <c r="E479"/>
      <c r="F479"/>
      <c r="G479"/>
    </row>
    <row r="480" spans="5:7" x14ac:dyDescent="0.25">
      <c r="E480"/>
      <c r="F480"/>
      <c r="G480"/>
    </row>
    <row r="481" spans="5:7" x14ac:dyDescent="0.25">
      <c r="E481"/>
      <c r="F481"/>
      <c r="G481"/>
    </row>
    <row r="482" spans="5:7" x14ac:dyDescent="0.25">
      <c r="E482"/>
      <c r="F482"/>
      <c r="G482"/>
    </row>
    <row r="483" spans="5:7" x14ac:dyDescent="0.25">
      <c r="E483"/>
      <c r="F483"/>
      <c r="G483"/>
    </row>
    <row r="484" spans="5:7" x14ac:dyDescent="0.25">
      <c r="E484"/>
      <c r="F484"/>
      <c r="G484"/>
    </row>
    <row r="485" spans="5:7" x14ac:dyDescent="0.25">
      <c r="E485"/>
      <c r="F485"/>
      <c r="G485"/>
    </row>
    <row r="486" spans="5:7" x14ac:dyDescent="0.25">
      <c r="E486"/>
      <c r="F486"/>
      <c r="G486"/>
    </row>
    <row r="487" spans="5:7" x14ac:dyDescent="0.25">
      <c r="E487"/>
      <c r="F487"/>
      <c r="G487"/>
    </row>
    <row r="488" spans="5:7" x14ac:dyDescent="0.25">
      <c r="E488"/>
      <c r="F488"/>
      <c r="G488"/>
    </row>
    <row r="489" spans="5:7" x14ac:dyDescent="0.25">
      <c r="E489"/>
      <c r="F489"/>
      <c r="G489"/>
    </row>
    <row r="490" spans="5:7" x14ac:dyDescent="0.25">
      <c r="E490"/>
      <c r="F490"/>
      <c r="G490"/>
    </row>
    <row r="491" spans="5:7" x14ac:dyDescent="0.25">
      <c r="E491"/>
      <c r="F491"/>
      <c r="G491"/>
    </row>
    <row r="492" spans="5:7" x14ac:dyDescent="0.25">
      <c r="E492"/>
      <c r="F492"/>
      <c r="G492"/>
    </row>
    <row r="493" spans="5:7" x14ac:dyDescent="0.25">
      <c r="E493"/>
      <c r="F493"/>
      <c r="G493"/>
    </row>
    <row r="494" spans="5:7" x14ac:dyDescent="0.25">
      <c r="E494"/>
      <c r="F494"/>
      <c r="G494"/>
    </row>
    <row r="495" spans="5:7" x14ac:dyDescent="0.25">
      <c r="E495"/>
      <c r="F495"/>
      <c r="G495"/>
    </row>
    <row r="496" spans="5:7" x14ac:dyDescent="0.25">
      <c r="E496"/>
      <c r="F496"/>
      <c r="G496"/>
    </row>
    <row r="497" spans="5:7" x14ac:dyDescent="0.25">
      <c r="E497"/>
      <c r="F497"/>
      <c r="G497"/>
    </row>
    <row r="498" spans="5:7" x14ac:dyDescent="0.25">
      <c r="E498"/>
      <c r="F498"/>
      <c r="G498"/>
    </row>
    <row r="499" spans="5:7" x14ac:dyDescent="0.25">
      <c r="E499"/>
      <c r="F499"/>
      <c r="G499"/>
    </row>
    <row r="500" spans="5:7" x14ac:dyDescent="0.25">
      <c r="E500"/>
      <c r="F500"/>
      <c r="G500"/>
    </row>
    <row r="501" spans="5:7" x14ac:dyDescent="0.25">
      <c r="E501"/>
      <c r="F501"/>
      <c r="G501"/>
    </row>
    <row r="502" spans="5:7" x14ac:dyDescent="0.25">
      <c r="E502"/>
      <c r="F502"/>
      <c r="G502"/>
    </row>
    <row r="503" spans="5:7" x14ac:dyDescent="0.25">
      <c r="E503"/>
      <c r="F503"/>
      <c r="G503"/>
    </row>
    <row r="504" spans="5:7" x14ac:dyDescent="0.25">
      <c r="E504"/>
      <c r="F504"/>
      <c r="G504"/>
    </row>
    <row r="505" spans="5:7" x14ac:dyDescent="0.25">
      <c r="E505"/>
      <c r="F505"/>
      <c r="G505"/>
    </row>
    <row r="506" spans="5:7" x14ac:dyDescent="0.25">
      <c r="E506"/>
      <c r="F506"/>
      <c r="G506"/>
    </row>
    <row r="507" spans="5:7" x14ac:dyDescent="0.25">
      <c r="E507"/>
      <c r="F507"/>
      <c r="G507"/>
    </row>
    <row r="508" spans="5:7" x14ac:dyDescent="0.25">
      <c r="E508"/>
      <c r="F508"/>
      <c r="G508"/>
    </row>
    <row r="509" spans="5:7" x14ac:dyDescent="0.25">
      <c r="E509"/>
      <c r="F509"/>
      <c r="G509"/>
    </row>
    <row r="510" spans="5:7" x14ac:dyDescent="0.25">
      <c r="E510"/>
      <c r="F510"/>
      <c r="G510"/>
    </row>
    <row r="511" spans="5:7" x14ac:dyDescent="0.25">
      <c r="E511"/>
      <c r="F511"/>
      <c r="G511"/>
    </row>
    <row r="512" spans="5:7" x14ac:dyDescent="0.25">
      <c r="E512"/>
      <c r="F512"/>
      <c r="G512"/>
    </row>
    <row r="513" spans="5:7" x14ac:dyDescent="0.25">
      <c r="E513"/>
      <c r="F513"/>
      <c r="G513"/>
    </row>
    <row r="514" spans="5:7" x14ac:dyDescent="0.25">
      <c r="E514"/>
      <c r="F514"/>
      <c r="G514"/>
    </row>
    <row r="515" spans="5:7" x14ac:dyDescent="0.25">
      <c r="E515"/>
      <c r="F515"/>
      <c r="G515"/>
    </row>
    <row r="516" spans="5:7" x14ac:dyDescent="0.25">
      <c r="E516"/>
      <c r="F516"/>
      <c r="G516"/>
    </row>
    <row r="517" spans="5:7" x14ac:dyDescent="0.25">
      <c r="E517"/>
      <c r="F517"/>
      <c r="G517"/>
    </row>
    <row r="518" spans="5:7" x14ac:dyDescent="0.25">
      <c r="E518"/>
      <c r="F518"/>
      <c r="G518"/>
    </row>
    <row r="519" spans="5:7" x14ac:dyDescent="0.25">
      <c r="E519"/>
      <c r="F519"/>
      <c r="G519"/>
    </row>
    <row r="520" spans="5:7" x14ac:dyDescent="0.25">
      <c r="E520"/>
      <c r="F520"/>
      <c r="G520"/>
    </row>
    <row r="521" spans="5:7" x14ac:dyDescent="0.25">
      <c r="E521"/>
      <c r="F521"/>
      <c r="G521"/>
    </row>
    <row r="522" spans="5:7" x14ac:dyDescent="0.25">
      <c r="E522"/>
      <c r="F522"/>
      <c r="G522"/>
    </row>
    <row r="523" spans="5:7" x14ac:dyDescent="0.25">
      <c r="E523"/>
      <c r="F523"/>
      <c r="G523"/>
    </row>
    <row r="524" spans="5:7" x14ac:dyDescent="0.25">
      <c r="E524"/>
      <c r="F524"/>
      <c r="G524"/>
    </row>
    <row r="525" spans="5:7" x14ac:dyDescent="0.25">
      <c r="E525"/>
      <c r="F525"/>
      <c r="G525"/>
    </row>
    <row r="526" spans="5:7" x14ac:dyDescent="0.25">
      <c r="E526"/>
      <c r="F526"/>
      <c r="G526"/>
    </row>
    <row r="527" spans="5:7" x14ac:dyDescent="0.25">
      <c r="E527"/>
      <c r="F527"/>
      <c r="G527"/>
    </row>
    <row r="528" spans="5:7" x14ac:dyDescent="0.25">
      <c r="E528"/>
      <c r="F528"/>
      <c r="G528"/>
    </row>
    <row r="529" spans="5:7" x14ac:dyDescent="0.25">
      <c r="E529"/>
      <c r="F529"/>
      <c r="G529"/>
    </row>
    <row r="530" spans="5:7" x14ac:dyDescent="0.25">
      <c r="E530"/>
      <c r="F530"/>
      <c r="G530"/>
    </row>
    <row r="531" spans="5:7" x14ac:dyDescent="0.25">
      <c r="E531"/>
      <c r="F531"/>
      <c r="G531"/>
    </row>
    <row r="532" spans="5:7" x14ac:dyDescent="0.25">
      <c r="E532"/>
      <c r="F532"/>
      <c r="G532"/>
    </row>
    <row r="533" spans="5:7" x14ac:dyDescent="0.25">
      <c r="E533"/>
      <c r="F533"/>
      <c r="G533"/>
    </row>
    <row r="534" spans="5:7" x14ac:dyDescent="0.25">
      <c r="E534"/>
      <c r="F534"/>
      <c r="G534"/>
    </row>
    <row r="535" spans="5:7" x14ac:dyDescent="0.25">
      <c r="E535"/>
      <c r="F535"/>
      <c r="G535"/>
    </row>
    <row r="536" spans="5:7" x14ac:dyDescent="0.25">
      <c r="E536"/>
      <c r="F536"/>
      <c r="G536"/>
    </row>
    <row r="537" spans="5:7" x14ac:dyDescent="0.25">
      <c r="E537"/>
      <c r="F537"/>
      <c r="G537"/>
    </row>
    <row r="538" spans="5:7" x14ac:dyDescent="0.25">
      <c r="E538"/>
      <c r="F538"/>
      <c r="G538"/>
    </row>
    <row r="539" spans="5:7" x14ac:dyDescent="0.25">
      <c r="E539"/>
      <c r="F539"/>
      <c r="G539"/>
    </row>
    <row r="540" spans="5:7" x14ac:dyDescent="0.25">
      <c r="E540"/>
      <c r="F540"/>
      <c r="G540"/>
    </row>
    <row r="541" spans="5:7" x14ac:dyDescent="0.25">
      <c r="E541"/>
      <c r="F541"/>
      <c r="G541"/>
    </row>
    <row r="542" spans="5:7" x14ac:dyDescent="0.25">
      <c r="E542"/>
      <c r="F542"/>
      <c r="G542"/>
    </row>
    <row r="543" spans="5:7" x14ac:dyDescent="0.25">
      <c r="E543"/>
      <c r="F543"/>
      <c r="G543"/>
    </row>
    <row r="544" spans="5:7" x14ac:dyDescent="0.25">
      <c r="E544"/>
      <c r="F544"/>
      <c r="G544"/>
    </row>
    <row r="545" spans="5:7" x14ac:dyDescent="0.25">
      <c r="E545"/>
      <c r="F545"/>
      <c r="G545"/>
    </row>
    <row r="546" spans="5:7" x14ac:dyDescent="0.25">
      <c r="E546"/>
      <c r="F546"/>
      <c r="G546"/>
    </row>
    <row r="547" spans="5:7" x14ac:dyDescent="0.25">
      <c r="E547"/>
      <c r="F547"/>
      <c r="G547"/>
    </row>
    <row r="548" spans="5:7" x14ac:dyDescent="0.25">
      <c r="E548"/>
      <c r="F548"/>
      <c r="G548"/>
    </row>
    <row r="549" spans="5:7" x14ac:dyDescent="0.25">
      <c r="E549"/>
      <c r="F549"/>
      <c r="G549"/>
    </row>
    <row r="550" spans="5:7" x14ac:dyDescent="0.25">
      <c r="E550"/>
      <c r="F550"/>
      <c r="G550"/>
    </row>
    <row r="551" spans="5:7" x14ac:dyDescent="0.25">
      <c r="E551"/>
      <c r="F551"/>
      <c r="G551"/>
    </row>
    <row r="552" spans="5:7" x14ac:dyDescent="0.25">
      <c r="E552"/>
      <c r="F552"/>
      <c r="G552"/>
    </row>
    <row r="553" spans="5:7" x14ac:dyDescent="0.25">
      <c r="E553"/>
      <c r="F553"/>
      <c r="G553"/>
    </row>
    <row r="554" spans="5:7" x14ac:dyDescent="0.25">
      <c r="E554"/>
      <c r="F554"/>
      <c r="G554"/>
    </row>
    <row r="555" spans="5:7" x14ac:dyDescent="0.25">
      <c r="E555"/>
      <c r="F555"/>
      <c r="G555"/>
    </row>
    <row r="556" spans="5:7" x14ac:dyDescent="0.25">
      <c r="E556"/>
      <c r="F556"/>
      <c r="G556"/>
    </row>
    <row r="557" spans="5:7" x14ac:dyDescent="0.25">
      <c r="E557"/>
      <c r="F557"/>
      <c r="G557"/>
    </row>
    <row r="558" spans="5:7" x14ac:dyDescent="0.25">
      <c r="E558"/>
      <c r="F558"/>
      <c r="G558"/>
    </row>
    <row r="559" spans="5:7" x14ac:dyDescent="0.25">
      <c r="E559"/>
      <c r="F559"/>
      <c r="G559"/>
    </row>
    <row r="560" spans="5:7" x14ac:dyDescent="0.25">
      <c r="E560"/>
      <c r="F560"/>
      <c r="G560"/>
    </row>
    <row r="561" spans="5:7" x14ac:dyDescent="0.25">
      <c r="E561"/>
      <c r="F561"/>
      <c r="G561"/>
    </row>
    <row r="562" spans="5:7" x14ac:dyDescent="0.25">
      <c r="E562"/>
      <c r="F562"/>
      <c r="G562"/>
    </row>
    <row r="563" spans="5:7" x14ac:dyDescent="0.25">
      <c r="E563"/>
      <c r="F563"/>
      <c r="G563"/>
    </row>
    <row r="564" spans="5:7" x14ac:dyDescent="0.25">
      <c r="E564"/>
      <c r="F564"/>
      <c r="G564"/>
    </row>
    <row r="565" spans="5:7" x14ac:dyDescent="0.25">
      <c r="E565"/>
      <c r="F565"/>
      <c r="G565"/>
    </row>
    <row r="566" spans="5:7" x14ac:dyDescent="0.25">
      <c r="E566"/>
      <c r="F566"/>
      <c r="G566"/>
    </row>
    <row r="567" spans="5:7" x14ac:dyDescent="0.25">
      <c r="E567"/>
      <c r="F567"/>
      <c r="G567"/>
    </row>
    <row r="568" spans="5:7" x14ac:dyDescent="0.25">
      <c r="E568"/>
      <c r="F568"/>
      <c r="G568"/>
    </row>
    <row r="569" spans="5:7" x14ac:dyDescent="0.25">
      <c r="E569"/>
      <c r="F569"/>
      <c r="G569"/>
    </row>
    <row r="570" spans="5:7" x14ac:dyDescent="0.25">
      <c r="E570"/>
      <c r="F570"/>
      <c r="G570"/>
    </row>
    <row r="571" spans="5:7" x14ac:dyDescent="0.25">
      <c r="E571"/>
      <c r="F571"/>
      <c r="G571"/>
    </row>
    <row r="572" spans="5:7" x14ac:dyDescent="0.25">
      <c r="E572"/>
      <c r="F572"/>
      <c r="G572"/>
    </row>
    <row r="573" spans="5:7" x14ac:dyDescent="0.25">
      <c r="E573"/>
      <c r="F573"/>
      <c r="G573"/>
    </row>
    <row r="574" spans="5:7" x14ac:dyDescent="0.25">
      <c r="E574"/>
      <c r="F574"/>
      <c r="G574"/>
    </row>
    <row r="575" spans="5:7" x14ac:dyDescent="0.25">
      <c r="E575"/>
      <c r="F575"/>
      <c r="G575"/>
    </row>
    <row r="576" spans="5:7" x14ac:dyDescent="0.25">
      <c r="E576"/>
      <c r="F576"/>
      <c r="G576"/>
    </row>
    <row r="577" spans="5:7" x14ac:dyDescent="0.25">
      <c r="E577"/>
      <c r="F577"/>
      <c r="G577"/>
    </row>
    <row r="578" spans="5:7" x14ac:dyDescent="0.25">
      <c r="E578"/>
      <c r="F578"/>
      <c r="G578"/>
    </row>
    <row r="579" spans="5:7" x14ac:dyDescent="0.25">
      <c r="E579"/>
      <c r="F579"/>
      <c r="G579"/>
    </row>
    <row r="580" spans="5:7" x14ac:dyDescent="0.25">
      <c r="E580"/>
      <c r="F580"/>
      <c r="G580"/>
    </row>
    <row r="581" spans="5:7" x14ac:dyDescent="0.25">
      <c r="E581"/>
      <c r="F581"/>
      <c r="G581"/>
    </row>
    <row r="582" spans="5:7" x14ac:dyDescent="0.25">
      <c r="E582"/>
      <c r="F582"/>
      <c r="G582"/>
    </row>
    <row r="583" spans="5:7" x14ac:dyDescent="0.25">
      <c r="E583"/>
      <c r="F583"/>
      <c r="G583"/>
    </row>
    <row r="584" spans="5:7" x14ac:dyDescent="0.25">
      <c r="E584"/>
      <c r="F584"/>
      <c r="G584"/>
    </row>
    <row r="585" spans="5:7" x14ac:dyDescent="0.25">
      <c r="E585"/>
      <c r="F585"/>
      <c r="G585"/>
    </row>
    <row r="586" spans="5:7" x14ac:dyDescent="0.25">
      <c r="E586"/>
      <c r="F586"/>
      <c r="G586"/>
    </row>
    <row r="587" spans="5:7" x14ac:dyDescent="0.25">
      <c r="E587"/>
      <c r="F587"/>
      <c r="G587"/>
    </row>
    <row r="588" spans="5:7" x14ac:dyDescent="0.25">
      <c r="E588"/>
      <c r="F588"/>
      <c r="G588"/>
    </row>
    <row r="589" spans="5:7" x14ac:dyDescent="0.25">
      <c r="E589"/>
      <c r="F589"/>
      <c r="G589"/>
    </row>
    <row r="590" spans="5:7" x14ac:dyDescent="0.25">
      <c r="E590"/>
      <c r="F590"/>
      <c r="G590"/>
    </row>
    <row r="591" spans="5:7" x14ac:dyDescent="0.25">
      <c r="E591"/>
      <c r="F591"/>
      <c r="G591"/>
    </row>
    <row r="592" spans="5:7" x14ac:dyDescent="0.25">
      <c r="E592"/>
      <c r="F592"/>
      <c r="G592"/>
    </row>
    <row r="593" spans="5:7" x14ac:dyDescent="0.25">
      <c r="E593"/>
      <c r="F593"/>
      <c r="G593"/>
    </row>
    <row r="594" spans="5:7" x14ac:dyDescent="0.25">
      <c r="E594"/>
      <c r="F594"/>
      <c r="G594"/>
    </row>
    <row r="595" spans="5:7" x14ac:dyDescent="0.25">
      <c r="E595"/>
      <c r="F595"/>
      <c r="G595"/>
    </row>
    <row r="596" spans="5:7" x14ac:dyDescent="0.25">
      <c r="E596"/>
      <c r="F596"/>
      <c r="G596"/>
    </row>
    <row r="597" spans="5:7" x14ac:dyDescent="0.25">
      <c r="E597"/>
      <c r="F597"/>
      <c r="G597"/>
    </row>
    <row r="598" spans="5:7" x14ac:dyDescent="0.25">
      <c r="E598"/>
      <c r="F598"/>
      <c r="G598"/>
    </row>
    <row r="599" spans="5:7" x14ac:dyDescent="0.25">
      <c r="E599"/>
      <c r="F599"/>
      <c r="G599"/>
    </row>
    <row r="600" spans="5:7" x14ac:dyDescent="0.25">
      <c r="E600"/>
      <c r="F600"/>
      <c r="G600"/>
    </row>
    <row r="601" spans="5:7" x14ac:dyDescent="0.25">
      <c r="E601"/>
      <c r="F601"/>
      <c r="G601"/>
    </row>
    <row r="602" spans="5:7" x14ac:dyDescent="0.25">
      <c r="E602"/>
      <c r="F602"/>
      <c r="G602"/>
    </row>
    <row r="603" spans="5:7" x14ac:dyDescent="0.25">
      <c r="E603"/>
      <c r="F603"/>
      <c r="G603"/>
    </row>
    <row r="604" spans="5:7" x14ac:dyDescent="0.25">
      <c r="E604"/>
      <c r="F604"/>
      <c r="G604"/>
    </row>
    <row r="605" spans="5:7" x14ac:dyDescent="0.25">
      <c r="E605"/>
      <c r="F605"/>
      <c r="G605"/>
    </row>
    <row r="606" spans="5:7" x14ac:dyDescent="0.25">
      <c r="E606"/>
      <c r="F606"/>
      <c r="G606"/>
    </row>
    <row r="607" spans="5:7" x14ac:dyDescent="0.25">
      <c r="E607"/>
      <c r="F607"/>
      <c r="G607"/>
    </row>
    <row r="608" spans="5:7" x14ac:dyDescent="0.25">
      <c r="E608"/>
      <c r="F608"/>
      <c r="G608"/>
    </row>
    <row r="609" spans="5:7" x14ac:dyDescent="0.25">
      <c r="E609"/>
      <c r="F609"/>
      <c r="G609"/>
    </row>
    <row r="610" spans="5:7" x14ac:dyDescent="0.25">
      <c r="E610"/>
      <c r="F610"/>
      <c r="G610"/>
    </row>
    <row r="611" spans="5:7" x14ac:dyDescent="0.25">
      <c r="E611"/>
      <c r="F611"/>
      <c r="G611"/>
    </row>
    <row r="612" spans="5:7" x14ac:dyDescent="0.25">
      <c r="E612"/>
      <c r="F612"/>
      <c r="G612"/>
    </row>
    <row r="613" spans="5:7" x14ac:dyDescent="0.25">
      <c r="E613"/>
      <c r="F613"/>
      <c r="G613"/>
    </row>
    <row r="614" spans="5:7" x14ac:dyDescent="0.25">
      <c r="E614"/>
      <c r="F614"/>
      <c r="G614"/>
    </row>
    <row r="615" spans="5:7" x14ac:dyDescent="0.25">
      <c r="E615"/>
      <c r="F615"/>
      <c r="G615"/>
    </row>
    <row r="616" spans="5:7" x14ac:dyDescent="0.25">
      <c r="E616"/>
      <c r="F616"/>
      <c r="G616"/>
    </row>
    <row r="617" spans="5:7" x14ac:dyDescent="0.25">
      <c r="E617"/>
      <c r="F617"/>
      <c r="G617"/>
    </row>
    <row r="618" spans="5:7" x14ac:dyDescent="0.25">
      <c r="E618"/>
      <c r="F618"/>
      <c r="G618"/>
    </row>
    <row r="619" spans="5:7" x14ac:dyDescent="0.25">
      <c r="E619"/>
      <c r="F619"/>
      <c r="G619"/>
    </row>
    <row r="620" spans="5:7" x14ac:dyDescent="0.25">
      <c r="E620"/>
      <c r="F620"/>
      <c r="G620"/>
    </row>
    <row r="621" spans="5:7" x14ac:dyDescent="0.25">
      <c r="E621"/>
      <c r="F621"/>
      <c r="G621"/>
    </row>
    <row r="622" spans="5:7" x14ac:dyDescent="0.25">
      <c r="E622"/>
      <c r="F622"/>
      <c r="G622"/>
    </row>
    <row r="623" spans="5:7" x14ac:dyDescent="0.25">
      <c r="E623"/>
      <c r="F623"/>
      <c r="G623"/>
    </row>
    <row r="624" spans="5:7" x14ac:dyDescent="0.25">
      <c r="E624"/>
      <c r="F624"/>
      <c r="G624"/>
    </row>
    <row r="625" spans="5:7" x14ac:dyDescent="0.25">
      <c r="E625"/>
      <c r="F625"/>
      <c r="G625"/>
    </row>
    <row r="626" spans="5:7" x14ac:dyDescent="0.25">
      <c r="E626"/>
      <c r="F626"/>
      <c r="G626"/>
    </row>
    <row r="627" spans="5:7" x14ac:dyDescent="0.25">
      <c r="E627"/>
      <c r="F627"/>
      <c r="G627"/>
    </row>
    <row r="628" spans="5:7" x14ac:dyDescent="0.25">
      <c r="E628"/>
      <c r="F628"/>
      <c r="G628"/>
    </row>
    <row r="629" spans="5:7" x14ac:dyDescent="0.25">
      <c r="E629"/>
      <c r="F629"/>
      <c r="G629"/>
    </row>
    <row r="630" spans="5:7" x14ac:dyDescent="0.25">
      <c r="E630"/>
      <c r="F630"/>
      <c r="G630"/>
    </row>
    <row r="631" spans="5:7" x14ac:dyDescent="0.25">
      <c r="E631"/>
      <c r="F631"/>
      <c r="G631"/>
    </row>
    <row r="632" spans="5:7" x14ac:dyDescent="0.25">
      <c r="E632"/>
      <c r="F632"/>
      <c r="G632"/>
    </row>
    <row r="633" spans="5:7" x14ac:dyDescent="0.25">
      <c r="E633"/>
      <c r="F633"/>
      <c r="G633"/>
    </row>
    <row r="634" spans="5:7" x14ac:dyDescent="0.25">
      <c r="E634"/>
      <c r="F634"/>
      <c r="G634"/>
    </row>
    <row r="635" spans="5:7" x14ac:dyDescent="0.25">
      <c r="E635"/>
      <c r="F635"/>
      <c r="G635"/>
    </row>
    <row r="636" spans="5:7" x14ac:dyDescent="0.25">
      <c r="E636"/>
      <c r="F636"/>
      <c r="G636"/>
    </row>
    <row r="637" spans="5:7" x14ac:dyDescent="0.25">
      <c r="E637"/>
      <c r="F637"/>
      <c r="G637"/>
    </row>
    <row r="638" spans="5:7" x14ac:dyDescent="0.25">
      <c r="E638"/>
      <c r="F638"/>
      <c r="G638"/>
    </row>
    <row r="639" spans="5:7" x14ac:dyDescent="0.25">
      <c r="E639"/>
      <c r="F639"/>
      <c r="G639"/>
    </row>
    <row r="640" spans="5:7" x14ac:dyDescent="0.25">
      <c r="E640"/>
      <c r="F640"/>
      <c r="G640"/>
    </row>
    <row r="641" spans="5:7" x14ac:dyDescent="0.25">
      <c r="E641"/>
      <c r="F641"/>
      <c r="G641"/>
    </row>
    <row r="642" spans="5:7" x14ac:dyDescent="0.25">
      <c r="E642"/>
      <c r="F642"/>
      <c r="G642"/>
    </row>
    <row r="643" spans="5:7" x14ac:dyDescent="0.25">
      <c r="E643"/>
      <c r="F643"/>
      <c r="G643"/>
    </row>
    <row r="644" spans="5:7" x14ac:dyDescent="0.25">
      <c r="E644"/>
      <c r="F644"/>
      <c r="G644"/>
    </row>
    <row r="645" spans="5:7" x14ac:dyDescent="0.25">
      <c r="E645"/>
      <c r="F645"/>
      <c r="G645"/>
    </row>
    <row r="646" spans="5:7" x14ac:dyDescent="0.25">
      <c r="E646"/>
      <c r="F646"/>
      <c r="G646"/>
    </row>
    <row r="647" spans="5:7" x14ac:dyDescent="0.25">
      <c r="E647"/>
      <c r="F647"/>
      <c r="G647"/>
    </row>
    <row r="648" spans="5:7" x14ac:dyDescent="0.25">
      <c r="E648"/>
      <c r="F648"/>
      <c r="G648"/>
    </row>
    <row r="649" spans="5:7" x14ac:dyDescent="0.25">
      <c r="E649"/>
      <c r="F649"/>
      <c r="G649"/>
    </row>
    <row r="650" spans="5:7" x14ac:dyDescent="0.25">
      <c r="E650"/>
      <c r="F650"/>
      <c r="G650"/>
    </row>
    <row r="651" spans="5:7" x14ac:dyDescent="0.25">
      <c r="E651"/>
      <c r="F651"/>
      <c r="G651"/>
    </row>
    <row r="652" spans="5:7" x14ac:dyDescent="0.25">
      <c r="E652"/>
      <c r="F652"/>
      <c r="G652"/>
    </row>
    <row r="653" spans="5:7" x14ac:dyDescent="0.25">
      <c r="E653"/>
      <c r="F653"/>
      <c r="G653"/>
    </row>
    <row r="654" spans="5:7" x14ac:dyDescent="0.25">
      <c r="E654"/>
      <c r="F654"/>
      <c r="G654"/>
    </row>
    <row r="655" spans="5:7" x14ac:dyDescent="0.25">
      <c r="E655"/>
      <c r="F655"/>
      <c r="G655"/>
    </row>
    <row r="656" spans="5:7" x14ac:dyDescent="0.25">
      <c r="E656"/>
      <c r="F656"/>
      <c r="G656"/>
    </row>
    <row r="657" spans="5:7" x14ac:dyDescent="0.25">
      <c r="E657"/>
      <c r="F657"/>
      <c r="G657"/>
    </row>
    <row r="658" spans="5:7" x14ac:dyDescent="0.25">
      <c r="E658"/>
      <c r="F658"/>
      <c r="G658"/>
    </row>
    <row r="659" spans="5:7" x14ac:dyDescent="0.25">
      <c r="E659"/>
      <c r="F659"/>
      <c r="G659"/>
    </row>
    <row r="660" spans="5:7" x14ac:dyDescent="0.25">
      <c r="E660"/>
      <c r="F660"/>
      <c r="G660"/>
    </row>
    <row r="661" spans="5:7" x14ac:dyDescent="0.25">
      <c r="E661"/>
      <c r="F661"/>
      <c r="G661"/>
    </row>
    <row r="662" spans="5:7" x14ac:dyDescent="0.25">
      <c r="E662"/>
      <c r="F662"/>
      <c r="G662"/>
    </row>
    <row r="663" spans="5:7" x14ac:dyDescent="0.25">
      <c r="E663"/>
      <c r="F663"/>
      <c r="G663"/>
    </row>
    <row r="664" spans="5:7" x14ac:dyDescent="0.25">
      <c r="E664"/>
      <c r="F664"/>
      <c r="G664"/>
    </row>
    <row r="665" spans="5:7" x14ac:dyDescent="0.25">
      <c r="E665"/>
      <c r="F665"/>
      <c r="G665"/>
    </row>
    <row r="666" spans="5:7" x14ac:dyDescent="0.25">
      <c r="E666"/>
      <c r="F666"/>
      <c r="G666"/>
    </row>
    <row r="667" spans="5:7" x14ac:dyDescent="0.25">
      <c r="E667"/>
      <c r="F667"/>
      <c r="G667"/>
    </row>
    <row r="668" spans="5:7" x14ac:dyDescent="0.25">
      <c r="E668"/>
      <c r="F668"/>
      <c r="G668"/>
    </row>
    <row r="669" spans="5:7" x14ac:dyDescent="0.25">
      <c r="E669"/>
      <c r="F669"/>
      <c r="G669"/>
    </row>
    <row r="670" spans="5:7" x14ac:dyDescent="0.25">
      <c r="E670"/>
      <c r="F670"/>
      <c r="G670"/>
    </row>
    <row r="671" spans="5:7" x14ac:dyDescent="0.25">
      <c r="E671"/>
      <c r="F671"/>
      <c r="G671"/>
    </row>
    <row r="672" spans="5:7" x14ac:dyDescent="0.25">
      <c r="E672"/>
      <c r="F672"/>
      <c r="G672"/>
    </row>
    <row r="673" spans="5:7" x14ac:dyDescent="0.25">
      <c r="E673"/>
      <c r="F673"/>
      <c r="G673"/>
    </row>
    <row r="674" spans="5:7" x14ac:dyDescent="0.25">
      <c r="E674"/>
      <c r="F674"/>
      <c r="G674"/>
    </row>
    <row r="675" spans="5:7" x14ac:dyDescent="0.25">
      <c r="E675"/>
      <c r="F675"/>
      <c r="G675"/>
    </row>
    <row r="676" spans="5:7" x14ac:dyDescent="0.25">
      <c r="E676"/>
      <c r="F676"/>
      <c r="G676"/>
    </row>
    <row r="677" spans="5:7" x14ac:dyDescent="0.25">
      <c r="E677"/>
      <c r="F677"/>
      <c r="G677"/>
    </row>
    <row r="678" spans="5:7" x14ac:dyDescent="0.25">
      <c r="E678"/>
      <c r="F678"/>
      <c r="G678"/>
    </row>
    <row r="679" spans="5:7" x14ac:dyDescent="0.25">
      <c r="E679"/>
      <c r="F679"/>
      <c r="G679"/>
    </row>
    <row r="680" spans="5:7" x14ac:dyDescent="0.25">
      <c r="E680"/>
      <c r="F680"/>
      <c r="G680"/>
    </row>
    <row r="681" spans="5:7" x14ac:dyDescent="0.25">
      <c r="E681"/>
      <c r="F681"/>
      <c r="G681"/>
    </row>
    <row r="682" spans="5:7" x14ac:dyDescent="0.25">
      <c r="E682"/>
      <c r="F682"/>
      <c r="G682"/>
    </row>
    <row r="683" spans="5:7" x14ac:dyDescent="0.25">
      <c r="E683"/>
      <c r="F683"/>
      <c r="G683"/>
    </row>
    <row r="684" spans="5:7" x14ac:dyDescent="0.25">
      <c r="E684"/>
      <c r="F684"/>
      <c r="G684"/>
    </row>
    <row r="685" spans="5:7" x14ac:dyDescent="0.25">
      <c r="E685"/>
      <c r="F685"/>
      <c r="G685"/>
    </row>
    <row r="686" spans="5:7" x14ac:dyDescent="0.25">
      <c r="E686"/>
      <c r="F686"/>
      <c r="G686"/>
    </row>
    <row r="687" spans="5:7" x14ac:dyDescent="0.25">
      <c r="E687"/>
      <c r="F687"/>
      <c r="G687"/>
    </row>
    <row r="688" spans="5:7" x14ac:dyDescent="0.25">
      <c r="E688"/>
      <c r="F688"/>
      <c r="G688"/>
    </row>
    <row r="689" spans="5:7" x14ac:dyDescent="0.25">
      <c r="E689"/>
      <c r="F689"/>
      <c r="G689"/>
    </row>
    <row r="690" spans="5:7" x14ac:dyDescent="0.25">
      <c r="E690"/>
      <c r="F690"/>
      <c r="G690"/>
    </row>
    <row r="691" spans="5:7" x14ac:dyDescent="0.25">
      <c r="E691"/>
      <c r="F691"/>
      <c r="G691"/>
    </row>
    <row r="692" spans="5:7" x14ac:dyDescent="0.25">
      <c r="E692"/>
      <c r="F692"/>
      <c r="G692"/>
    </row>
    <row r="693" spans="5:7" x14ac:dyDescent="0.25">
      <c r="E693"/>
      <c r="F693"/>
      <c r="G693"/>
    </row>
    <row r="694" spans="5:7" x14ac:dyDescent="0.25">
      <c r="E694"/>
      <c r="F694"/>
      <c r="G694"/>
    </row>
    <row r="695" spans="5:7" x14ac:dyDescent="0.25">
      <c r="E695"/>
      <c r="F695"/>
      <c r="G695"/>
    </row>
    <row r="696" spans="5:7" x14ac:dyDescent="0.25">
      <c r="E696"/>
      <c r="F696"/>
      <c r="G696"/>
    </row>
    <row r="697" spans="5:7" x14ac:dyDescent="0.25">
      <c r="E697"/>
      <c r="F697"/>
      <c r="G697"/>
    </row>
    <row r="698" spans="5:7" x14ac:dyDescent="0.25">
      <c r="E698"/>
      <c r="F698"/>
      <c r="G698"/>
    </row>
    <row r="699" spans="5:7" x14ac:dyDescent="0.25">
      <c r="E699"/>
      <c r="F699"/>
      <c r="G699"/>
    </row>
    <row r="700" spans="5:7" x14ac:dyDescent="0.25">
      <c r="E700"/>
      <c r="F700"/>
      <c r="G700"/>
    </row>
    <row r="701" spans="5:7" x14ac:dyDescent="0.25">
      <c r="E701"/>
      <c r="F701"/>
      <c r="G701"/>
    </row>
    <row r="702" spans="5:7" x14ac:dyDescent="0.25">
      <c r="E702"/>
      <c r="F702"/>
      <c r="G702"/>
    </row>
    <row r="703" spans="5:7" x14ac:dyDescent="0.25">
      <c r="E703"/>
      <c r="F703"/>
      <c r="G703"/>
    </row>
    <row r="704" spans="5:7" x14ac:dyDescent="0.25">
      <c r="E704"/>
      <c r="F704"/>
      <c r="G704"/>
    </row>
    <row r="705" spans="5:7" x14ac:dyDescent="0.25">
      <c r="E705"/>
      <c r="F705"/>
      <c r="G705"/>
    </row>
    <row r="706" spans="5:7" x14ac:dyDescent="0.25">
      <c r="E706"/>
      <c r="F706"/>
      <c r="G706"/>
    </row>
    <row r="707" spans="5:7" x14ac:dyDescent="0.25">
      <c r="E707"/>
      <c r="F707"/>
      <c r="G707"/>
    </row>
    <row r="708" spans="5:7" x14ac:dyDescent="0.25">
      <c r="E708"/>
      <c r="F708"/>
      <c r="G708"/>
    </row>
    <row r="709" spans="5:7" x14ac:dyDescent="0.25">
      <c r="E709"/>
      <c r="F709"/>
      <c r="G709"/>
    </row>
    <row r="710" spans="5:7" x14ac:dyDescent="0.25">
      <c r="E710"/>
      <c r="F710"/>
      <c r="G710"/>
    </row>
    <row r="711" spans="5:7" x14ac:dyDescent="0.25">
      <c r="E711"/>
      <c r="F711"/>
      <c r="G711"/>
    </row>
    <row r="712" spans="5:7" x14ac:dyDescent="0.25">
      <c r="E712"/>
      <c r="F712"/>
      <c r="G712"/>
    </row>
    <row r="713" spans="5:7" x14ac:dyDescent="0.25">
      <c r="E713"/>
      <c r="F713"/>
      <c r="G713"/>
    </row>
    <row r="714" spans="5:7" x14ac:dyDescent="0.25">
      <c r="E714"/>
      <c r="F714"/>
      <c r="G714"/>
    </row>
    <row r="715" spans="5:7" x14ac:dyDescent="0.25">
      <c r="E715"/>
      <c r="F715"/>
      <c r="G715"/>
    </row>
    <row r="716" spans="5:7" x14ac:dyDescent="0.25">
      <c r="E716"/>
      <c r="F716"/>
      <c r="G716"/>
    </row>
    <row r="717" spans="5:7" x14ac:dyDescent="0.25">
      <c r="E717"/>
      <c r="F717"/>
      <c r="G717"/>
    </row>
    <row r="718" spans="5:7" x14ac:dyDescent="0.25">
      <c r="E718"/>
      <c r="F718"/>
      <c r="G718"/>
    </row>
    <row r="719" spans="5:7" x14ac:dyDescent="0.25">
      <c r="E719"/>
      <c r="F719"/>
      <c r="G719"/>
    </row>
    <row r="720" spans="5:7" x14ac:dyDescent="0.25">
      <c r="E720"/>
      <c r="F720"/>
      <c r="G720"/>
    </row>
    <row r="721" spans="5:7" x14ac:dyDescent="0.25">
      <c r="E721"/>
      <c r="F721"/>
      <c r="G721"/>
    </row>
    <row r="722" spans="5:7" x14ac:dyDescent="0.25">
      <c r="E722"/>
      <c r="F722"/>
      <c r="G722"/>
    </row>
    <row r="723" spans="5:7" x14ac:dyDescent="0.25">
      <c r="E723"/>
      <c r="F723"/>
      <c r="G723"/>
    </row>
    <row r="724" spans="5:7" x14ac:dyDescent="0.25">
      <c r="E724"/>
      <c r="F724"/>
      <c r="G724"/>
    </row>
    <row r="725" spans="5:7" x14ac:dyDescent="0.25">
      <c r="E725"/>
      <c r="F725"/>
      <c r="G725"/>
    </row>
    <row r="726" spans="5:7" x14ac:dyDescent="0.25">
      <c r="E726"/>
      <c r="F726"/>
      <c r="G726"/>
    </row>
    <row r="727" spans="5:7" x14ac:dyDescent="0.25">
      <c r="E727"/>
      <c r="F727"/>
      <c r="G727"/>
    </row>
    <row r="728" spans="5:7" x14ac:dyDescent="0.25">
      <c r="E728"/>
      <c r="F728"/>
      <c r="G728"/>
    </row>
    <row r="729" spans="5:7" x14ac:dyDescent="0.25">
      <c r="E729"/>
      <c r="F729"/>
      <c r="G729"/>
    </row>
    <row r="730" spans="5:7" x14ac:dyDescent="0.25">
      <c r="E730"/>
      <c r="F730"/>
      <c r="G730"/>
    </row>
    <row r="731" spans="5:7" x14ac:dyDescent="0.25">
      <c r="E731"/>
      <c r="F731"/>
      <c r="G731"/>
    </row>
    <row r="732" spans="5:7" x14ac:dyDescent="0.25">
      <c r="E732"/>
      <c r="F732"/>
      <c r="G732"/>
    </row>
    <row r="733" spans="5:7" x14ac:dyDescent="0.25">
      <c r="E733"/>
      <c r="F733"/>
      <c r="G733"/>
    </row>
    <row r="734" spans="5:7" x14ac:dyDescent="0.25">
      <c r="E734"/>
      <c r="F734"/>
      <c r="G734"/>
    </row>
    <row r="735" spans="5:7" x14ac:dyDescent="0.25">
      <c r="E735"/>
      <c r="F735"/>
      <c r="G735"/>
    </row>
    <row r="736" spans="5:7" x14ac:dyDescent="0.25">
      <c r="E736"/>
      <c r="F736"/>
      <c r="G736"/>
    </row>
    <row r="737" spans="5:7" x14ac:dyDescent="0.25">
      <c r="E737"/>
      <c r="F737"/>
      <c r="G737"/>
    </row>
    <row r="738" spans="5:7" x14ac:dyDescent="0.25">
      <c r="E738"/>
      <c r="F738"/>
      <c r="G738"/>
    </row>
    <row r="739" spans="5:7" x14ac:dyDescent="0.25">
      <c r="E739"/>
      <c r="F739"/>
      <c r="G739"/>
    </row>
    <row r="740" spans="5:7" x14ac:dyDescent="0.25">
      <c r="E740"/>
      <c r="F740"/>
      <c r="G740"/>
    </row>
    <row r="741" spans="5:7" x14ac:dyDescent="0.25">
      <c r="E741"/>
      <c r="F741"/>
      <c r="G741"/>
    </row>
    <row r="742" spans="5:7" x14ac:dyDescent="0.25">
      <c r="E742"/>
      <c r="F742"/>
      <c r="G742"/>
    </row>
    <row r="743" spans="5:7" x14ac:dyDescent="0.25">
      <c r="E743"/>
      <c r="F743"/>
      <c r="G743"/>
    </row>
    <row r="744" spans="5:7" x14ac:dyDescent="0.25">
      <c r="E744"/>
      <c r="F744"/>
      <c r="G744"/>
    </row>
    <row r="745" spans="5:7" x14ac:dyDescent="0.25">
      <c r="E745"/>
      <c r="F745"/>
      <c r="G745"/>
    </row>
    <row r="746" spans="5:7" x14ac:dyDescent="0.25">
      <c r="E746"/>
      <c r="F746"/>
      <c r="G746"/>
    </row>
    <row r="747" spans="5:7" x14ac:dyDescent="0.25">
      <c r="E747"/>
      <c r="F747"/>
      <c r="G747"/>
    </row>
    <row r="748" spans="5:7" x14ac:dyDescent="0.25">
      <c r="E748"/>
      <c r="F748"/>
      <c r="G748"/>
    </row>
    <row r="749" spans="5:7" x14ac:dyDescent="0.25">
      <c r="E749"/>
      <c r="F749"/>
      <c r="G749"/>
    </row>
    <row r="750" spans="5:7" x14ac:dyDescent="0.25">
      <c r="E750"/>
      <c r="F750"/>
      <c r="G750"/>
    </row>
    <row r="751" spans="5:7" x14ac:dyDescent="0.25">
      <c r="E751"/>
      <c r="F751"/>
      <c r="G751"/>
    </row>
    <row r="752" spans="5:7" x14ac:dyDescent="0.25">
      <c r="E752"/>
      <c r="F752"/>
      <c r="G752"/>
    </row>
    <row r="753" spans="5:7" x14ac:dyDescent="0.25">
      <c r="E753"/>
      <c r="F753"/>
      <c r="G753"/>
    </row>
    <row r="754" spans="5:7" x14ac:dyDescent="0.25">
      <c r="E754"/>
      <c r="F754"/>
      <c r="G754"/>
    </row>
    <row r="755" spans="5:7" x14ac:dyDescent="0.25">
      <c r="E755"/>
      <c r="F755"/>
      <c r="G755"/>
    </row>
    <row r="756" spans="5:7" x14ac:dyDescent="0.25">
      <c r="E756"/>
      <c r="F756"/>
      <c r="G756"/>
    </row>
    <row r="757" spans="5:7" x14ac:dyDescent="0.25">
      <c r="E757"/>
      <c r="F757"/>
      <c r="G757"/>
    </row>
    <row r="758" spans="5:7" x14ac:dyDescent="0.25">
      <c r="E758"/>
      <c r="F758"/>
      <c r="G758"/>
    </row>
    <row r="759" spans="5:7" x14ac:dyDescent="0.25">
      <c r="E759"/>
      <c r="F759"/>
      <c r="G759"/>
    </row>
    <row r="760" spans="5:7" x14ac:dyDescent="0.25">
      <c r="E760"/>
      <c r="F760"/>
      <c r="G760"/>
    </row>
    <row r="761" spans="5:7" x14ac:dyDescent="0.25">
      <c r="E761"/>
      <c r="F761"/>
      <c r="G761"/>
    </row>
    <row r="762" spans="5:7" x14ac:dyDescent="0.25">
      <c r="E762"/>
      <c r="F762"/>
      <c r="G762"/>
    </row>
    <row r="763" spans="5:7" x14ac:dyDescent="0.25">
      <c r="E763"/>
      <c r="F763"/>
      <c r="G763"/>
    </row>
    <row r="764" spans="5:7" x14ac:dyDescent="0.25">
      <c r="E764"/>
      <c r="F764"/>
      <c r="G764"/>
    </row>
    <row r="765" spans="5:7" x14ac:dyDescent="0.25">
      <c r="E765"/>
      <c r="F765"/>
      <c r="G765"/>
    </row>
    <row r="766" spans="5:7" x14ac:dyDescent="0.25">
      <c r="E766"/>
      <c r="F766"/>
      <c r="G766"/>
    </row>
    <row r="767" spans="5:7" x14ac:dyDescent="0.25">
      <c r="E767"/>
      <c r="F767"/>
      <c r="G767"/>
    </row>
    <row r="768" spans="5:7" x14ac:dyDescent="0.25">
      <c r="E768"/>
      <c r="F768"/>
      <c r="G768"/>
    </row>
    <row r="769" spans="5:7" x14ac:dyDescent="0.25">
      <c r="E769"/>
      <c r="F769"/>
      <c r="G769"/>
    </row>
    <row r="770" spans="5:7" x14ac:dyDescent="0.25">
      <c r="E770"/>
      <c r="F770"/>
      <c r="G770"/>
    </row>
    <row r="771" spans="5:7" x14ac:dyDescent="0.25">
      <c r="E771"/>
      <c r="F771"/>
      <c r="G771"/>
    </row>
    <row r="772" spans="5:7" x14ac:dyDescent="0.25">
      <c r="E772"/>
      <c r="F772"/>
      <c r="G772"/>
    </row>
    <row r="773" spans="5:7" x14ac:dyDescent="0.25">
      <c r="E773"/>
      <c r="F773"/>
      <c r="G773"/>
    </row>
    <row r="774" spans="5:7" x14ac:dyDescent="0.25">
      <c r="E774"/>
      <c r="F774"/>
      <c r="G774"/>
    </row>
    <row r="775" spans="5:7" x14ac:dyDescent="0.25">
      <c r="E775"/>
      <c r="F775"/>
      <c r="G775"/>
    </row>
    <row r="776" spans="5:7" x14ac:dyDescent="0.25">
      <c r="E776"/>
      <c r="F776"/>
      <c r="G776"/>
    </row>
    <row r="777" spans="5:7" x14ac:dyDescent="0.25">
      <c r="E777"/>
      <c r="F777"/>
      <c r="G777"/>
    </row>
    <row r="778" spans="5:7" x14ac:dyDescent="0.25">
      <c r="E778"/>
      <c r="F778"/>
      <c r="G778"/>
    </row>
    <row r="779" spans="5:7" x14ac:dyDescent="0.25">
      <c r="E779"/>
      <c r="F779"/>
      <c r="G779"/>
    </row>
    <row r="780" spans="5:7" x14ac:dyDescent="0.25">
      <c r="E780"/>
      <c r="F780"/>
      <c r="G780"/>
    </row>
    <row r="781" spans="5:7" x14ac:dyDescent="0.25">
      <c r="E781"/>
      <c r="F781"/>
      <c r="G781"/>
    </row>
    <row r="782" spans="5:7" x14ac:dyDescent="0.25">
      <c r="E782"/>
      <c r="F782"/>
      <c r="G782"/>
    </row>
    <row r="783" spans="5:7" x14ac:dyDescent="0.25">
      <c r="E783"/>
      <c r="F783"/>
      <c r="G783"/>
    </row>
    <row r="784" spans="5:7" x14ac:dyDescent="0.25">
      <c r="E784"/>
      <c r="F784"/>
      <c r="G784"/>
    </row>
    <row r="785" spans="5:7" x14ac:dyDescent="0.25">
      <c r="E785"/>
      <c r="F785"/>
      <c r="G785"/>
    </row>
    <row r="786" spans="5:7" x14ac:dyDescent="0.25">
      <c r="E786"/>
      <c r="F786"/>
      <c r="G786"/>
    </row>
    <row r="787" spans="5:7" x14ac:dyDescent="0.25">
      <c r="E787"/>
      <c r="F787"/>
      <c r="G787"/>
    </row>
    <row r="788" spans="5:7" x14ac:dyDescent="0.25">
      <c r="E788"/>
      <c r="F788"/>
      <c r="G788"/>
    </row>
    <row r="789" spans="5:7" x14ac:dyDescent="0.25">
      <c r="E789"/>
      <c r="F789"/>
      <c r="G789"/>
    </row>
    <row r="790" spans="5:7" x14ac:dyDescent="0.25">
      <c r="E790"/>
      <c r="F790"/>
      <c r="G790"/>
    </row>
    <row r="791" spans="5:7" x14ac:dyDescent="0.25">
      <c r="E791"/>
      <c r="F791"/>
      <c r="G791"/>
    </row>
    <row r="792" spans="5:7" x14ac:dyDescent="0.25">
      <c r="E792"/>
      <c r="F792"/>
      <c r="G792"/>
    </row>
    <row r="793" spans="5:7" x14ac:dyDescent="0.25">
      <c r="E793"/>
      <c r="F793"/>
      <c r="G793"/>
    </row>
    <row r="794" spans="5:7" x14ac:dyDescent="0.25">
      <c r="E794"/>
      <c r="F794"/>
      <c r="G794"/>
    </row>
    <row r="795" spans="5:7" x14ac:dyDescent="0.25">
      <c r="E795"/>
      <c r="F795"/>
      <c r="G795"/>
    </row>
    <row r="796" spans="5:7" x14ac:dyDescent="0.25">
      <c r="E796"/>
      <c r="F796"/>
      <c r="G796"/>
    </row>
    <row r="797" spans="5:7" x14ac:dyDescent="0.25">
      <c r="E797"/>
      <c r="F797"/>
      <c r="G797"/>
    </row>
    <row r="798" spans="5:7" x14ac:dyDescent="0.25">
      <c r="E798"/>
      <c r="F798"/>
      <c r="G798"/>
    </row>
    <row r="799" spans="5:7" x14ac:dyDescent="0.25">
      <c r="E799"/>
      <c r="F799"/>
      <c r="G799"/>
    </row>
    <row r="800" spans="5:7" x14ac:dyDescent="0.25">
      <c r="E800"/>
      <c r="F800"/>
      <c r="G800"/>
    </row>
    <row r="801" spans="5:7" x14ac:dyDescent="0.25">
      <c r="E801"/>
      <c r="F801"/>
      <c r="G801"/>
    </row>
    <row r="802" spans="5:7" x14ac:dyDescent="0.25">
      <c r="E802"/>
      <c r="F802"/>
      <c r="G802"/>
    </row>
    <row r="803" spans="5:7" x14ac:dyDescent="0.25">
      <c r="E803"/>
      <c r="F803"/>
      <c r="G803"/>
    </row>
    <row r="804" spans="5:7" x14ac:dyDescent="0.25">
      <c r="E804"/>
      <c r="F804"/>
      <c r="G804"/>
    </row>
    <row r="805" spans="5:7" x14ac:dyDescent="0.25">
      <c r="E805"/>
      <c r="F805"/>
      <c r="G805"/>
    </row>
    <row r="806" spans="5:7" x14ac:dyDescent="0.25">
      <c r="E806"/>
      <c r="F806"/>
      <c r="G806"/>
    </row>
    <row r="807" spans="5:7" x14ac:dyDescent="0.25">
      <c r="E807"/>
      <c r="F807"/>
      <c r="G807"/>
    </row>
    <row r="808" spans="5:7" x14ac:dyDescent="0.25">
      <c r="E808"/>
      <c r="F808"/>
      <c r="G808"/>
    </row>
    <row r="809" spans="5:7" x14ac:dyDescent="0.25">
      <c r="E809"/>
      <c r="F809"/>
      <c r="G809"/>
    </row>
    <row r="810" spans="5:7" x14ac:dyDescent="0.25">
      <c r="E810"/>
      <c r="F810"/>
      <c r="G810"/>
    </row>
    <row r="811" spans="5:7" x14ac:dyDescent="0.25">
      <c r="E811"/>
      <c r="F811"/>
      <c r="G811"/>
    </row>
    <row r="812" spans="5:7" x14ac:dyDescent="0.25">
      <c r="E812"/>
      <c r="F812"/>
      <c r="G812"/>
    </row>
    <row r="813" spans="5:7" x14ac:dyDescent="0.25">
      <c r="E813"/>
      <c r="F813"/>
      <c r="G813"/>
    </row>
    <row r="814" spans="5:7" x14ac:dyDescent="0.25">
      <c r="E814"/>
      <c r="F814"/>
      <c r="G814"/>
    </row>
    <row r="815" spans="5:7" x14ac:dyDescent="0.25">
      <c r="E815"/>
      <c r="F815"/>
      <c r="G815"/>
    </row>
    <row r="816" spans="5:7" x14ac:dyDescent="0.25">
      <c r="E816"/>
      <c r="F816"/>
      <c r="G816"/>
    </row>
    <row r="817" spans="5:7" x14ac:dyDescent="0.25">
      <c r="E817"/>
      <c r="F817"/>
      <c r="G817"/>
    </row>
    <row r="818" spans="5:7" x14ac:dyDescent="0.25">
      <c r="E818"/>
      <c r="F818"/>
      <c r="G818"/>
    </row>
    <row r="819" spans="5:7" x14ac:dyDescent="0.25">
      <c r="E819"/>
      <c r="F819"/>
      <c r="G819"/>
    </row>
    <row r="820" spans="5:7" x14ac:dyDescent="0.25">
      <c r="E820"/>
      <c r="F820"/>
      <c r="G820"/>
    </row>
    <row r="821" spans="5:7" x14ac:dyDescent="0.25">
      <c r="E821"/>
      <c r="F821"/>
      <c r="G821"/>
    </row>
    <row r="822" spans="5:7" x14ac:dyDescent="0.25">
      <c r="E822"/>
      <c r="F822"/>
      <c r="G822"/>
    </row>
    <row r="823" spans="5:7" x14ac:dyDescent="0.25">
      <c r="E823"/>
      <c r="F823"/>
      <c r="G823"/>
    </row>
    <row r="824" spans="5:7" x14ac:dyDescent="0.25">
      <c r="E824"/>
      <c r="F824"/>
      <c r="G824"/>
    </row>
    <row r="825" spans="5:7" x14ac:dyDescent="0.25">
      <c r="E825"/>
      <c r="F825"/>
      <c r="G825"/>
    </row>
    <row r="826" spans="5:7" x14ac:dyDescent="0.25">
      <c r="E826"/>
      <c r="F826"/>
      <c r="G826"/>
    </row>
    <row r="827" spans="5:7" x14ac:dyDescent="0.25">
      <c r="E827"/>
      <c r="F827"/>
      <c r="G827"/>
    </row>
    <row r="828" spans="5:7" x14ac:dyDescent="0.25">
      <c r="E828"/>
      <c r="F828"/>
      <c r="G828"/>
    </row>
    <row r="829" spans="5:7" x14ac:dyDescent="0.25">
      <c r="E829"/>
      <c r="F829"/>
      <c r="G829"/>
    </row>
    <row r="830" spans="5:7" x14ac:dyDescent="0.25">
      <c r="E830"/>
      <c r="F830"/>
      <c r="G830"/>
    </row>
    <row r="831" spans="5:7" x14ac:dyDescent="0.25">
      <c r="E831"/>
      <c r="F831"/>
      <c r="G831"/>
    </row>
    <row r="832" spans="5:7" x14ac:dyDescent="0.25">
      <c r="E832"/>
      <c r="F832"/>
      <c r="G832"/>
    </row>
    <row r="833" spans="5:7" x14ac:dyDescent="0.25">
      <c r="E833"/>
      <c r="F833"/>
      <c r="G833"/>
    </row>
    <row r="834" spans="5:7" x14ac:dyDescent="0.25">
      <c r="E834"/>
      <c r="F834"/>
      <c r="G834"/>
    </row>
    <row r="835" spans="5:7" x14ac:dyDescent="0.25">
      <c r="E835"/>
      <c r="F835"/>
      <c r="G835"/>
    </row>
    <row r="836" spans="5:7" x14ac:dyDescent="0.25">
      <c r="E836"/>
      <c r="F836"/>
      <c r="G836"/>
    </row>
    <row r="837" spans="5:7" x14ac:dyDescent="0.25">
      <c r="E837"/>
      <c r="F837"/>
      <c r="G837"/>
    </row>
    <row r="838" spans="5:7" x14ac:dyDescent="0.25">
      <c r="E838"/>
      <c r="F838"/>
      <c r="G838"/>
    </row>
    <row r="839" spans="5:7" x14ac:dyDescent="0.25">
      <c r="E839"/>
      <c r="F839"/>
      <c r="G839"/>
    </row>
    <row r="840" spans="5:7" x14ac:dyDescent="0.25">
      <c r="E840"/>
      <c r="F840"/>
      <c r="G840"/>
    </row>
    <row r="841" spans="5:7" x14ac:dyDescent="0.25">
      <c r="E841"/>
      <c r="F841"/>
      <c r="G841"/>
    </row>
    <row r="842" spans="5:7" x14ac:dyDescent="0.25">
      <c r="E842"/>
      <c r="F842"/>
      <c r="G842"/>
    </row>
    <row r="843" spans="5:7" x14ac:dyDescent="0.25">
      <c r="E843"/>
      <c r="F843"/>
      <c r="G843"/>
    </row>
    <row r="844" spans="5:7" x14ac:dyDescent="0.25">
      <c r="E844"/>
      <c r="F844"/>
      <c r="G844"/>
    </row>
    <row r="845" spans="5:7" x14ac:dyDescent="0.25">
      <c r="E845"/>
      <c r="F845"/>
      <c r="G845"/>
    </row>
    <row r="846" spans="5:7" x14ac:dyDescent="0.25">
      <c r="E846"/>
      <c r="F846"/>
      <c r="G846"/>
    </row>
    <row r="847" spans="5:7" x14ac:dyDescent="0.25">
      <c r="E847"/>
      <c r="F847"/>
      <c r="G847"/>
    </row>
    <row r="848" spans="5:7" x14ac:dyDescent="0.25">
      <c r="E848"/>
      <c r="F848"/>
      <c r="G848"/>
    </row>
    <row r="849" spans="5:7" x14ac:dyDescent="0.25">
      <c r="E849"/>
      <c r="F849"/>
      <c r="G849"/>
    </row>
    <row r="850" spans="5:7" x14ac:dyDescent="0.25">
      <c r="E850"/>
      <c r="F850"/>
      <c r="G850"/>
    </row>
    <row r="851" spans="5:7" x14ac:dyDescent="0.25">
      <c r="E851"/>
      <c r="F851"/>
      <c r="G851"/>
    </row>
    <row r="852" spans="5:7" x14ac:dyDescent="0.25">
      <c r="E852"/>
      <c r="F852"/>
      <c r="G852"/>
    </row>
    <row r="853" spans="5:7" x14ac:dyDescent="0.25">
      <c r="E853"/>
      <c r="F853"/>
      <c r="G853"/>
    </row>
    <row r="854" spans="5:7" x14ac:dyDescent="0.25">
      <c r="E854"/>
      <c r="F854"/>
      <c r="G854"/>
    </row>
    <row r="855" spans="5:7" x14ac:dyDescent="0.25">
      <c r="E855"/>
      <c r="F855"/>
      <c r="G855"/>
    </row>
    <row r="856" spans="5:7" x14ac:dyDescent="0.25">
      <c r="E856"/>
      <c r="F856"/>
      <c r="G856"/>
    </row>
    <row r="857" spans="5:7" x14ac:dyDescent="0.25">
      <c r="E857"/>
      <c r="F857"/>
      <c r="G857"/>
    </row>
    <row r="858" spans="5:7" x14ac:dyDescent="0.25">
      <c r="E858"/>
      <c r="F858"/>
      <c r="G858"/>
    </row>
    <row r="859" spans="5:7" x14ac:dyDescent="0.25">
      <c r="E859"/>
      <c r="F859"/>
      <c r="G859"/>
    </row>
    <row r="860" spans="5:7" x14ac:dyDescent="0.25">
      <c r="E860"/>
      <c r="F860"/>
      <c r="G860"/>
    </row>
    <row r="861" spans="5:7" x14ac:dyDescent="0.25">
      <c r="E861"/>
      <c r="F861"/>
      <c r="G861"/>
    </row>
    <row r="862" spans="5:7" x14ac:dyDescent="0.25">
      <c r="E862"/>
      <c r="F862"/>
      <c r="G862"/>
    </row>
    <row r="863" spans="5:7" x14ac:dyDescent="0.25">
      <c r="E863"/>
      <c r="F863"/>
      <c r="G863"/>
    </row>
    <row r="864" spans="5:7" x14ac:dyDescent="0.25">
      <c r="E864"/>
      <c r="F864"/>
      <c r="G864"/>
    </row>
    <row r="865" spans="5:7" x14ac:dyDescent="0.25">
      <c r="E865"/>
      <c r="F865"/>
      <c r="G865"/>
    </row>
    <row r="866" spans="5:7" x14ac:dyDescent="0.25">
      <c r="E866"/>
      <c r="F866"/>
      <c r="G866"/>
    </row>
    <row r="867" spans="5:7" x14ac:dyDescent="0.25">
      <c r="E867"/>
      <c r="F867"/>
      <c r="G867"/>
    </row>
    <row r="868" spans="5:7" x14ac:dyDescent="0.25">
      <c r="E868"/>
      <c r="F868"/>
      <c r="G868"/>
    </row>
    <row r="869" spans="5:7" x14ac:dyDescent="0.25">
      <c r="E869"/>
      <c r="F869"/>
      <c r="G869"/>
    </row>
    <row r="870" spans="5:7" x14ac:dyDescent="0.25">
      <c r="E870"/>
      <c r="F870"/>
      <c r="G870"/>
    </row>
    <row r="871" spans="5:7" x14ac:dyDescent="0.25">
      <c r="E871"/>
      <c r="F871"/>
      <c r="G871"/>
    </row>
    <row r="872" spans="5:7" x14ac:dyDescent="0.25">
      <c r="E872"/>
      <c r="F872"/>
      <c r="G872"/>
    </row>
    <row r="873" spans="5:7" x14ac:dyDescent="0.25">
      <c r="E873"/>
      <c r="F873"/>
      <c r="G873"/>
    </row>
    <row r="874" spans="5:7" x14ac:dyDescent="0.25">
      <c r="E874"/>
      <c r="F874"/>
      <c r="G874"/>
    </row>
    <row r="875" spans="5:7" x14ac:dyDescent="0.25">
      <c r="E875"/>
      <c r="F875"/>
      <c r="G875"/>
    </row>
    <row r="876" spans="5:7" x14ac:dyDescent="0.25">
      <c r="E876"/>
      <c r="F876"/>
      <c r="G876"/>
    </row>
    <row r="877" spans="5:7" x14ac:dyDescent="0.25">
      <c r="E877"/>
      <c r="F877"/>
      <c r="G877"/>
    </row>
    <row r="878" spans="5:7" x14ac:dyDescent="0.25">
      <c r="E878"/>
      <c r="F878"/>
      <c r="G878"/>
    </row>
    <row r="879" spans="5:7" x14ac:dyDescent="0.25">
      <c r="E879"/>
      <c r="F879"/>
      <c r="G879"/>
    </row>
    <row r="880" spans="5:7" x14ac:dyDescent="0.25">
      <c r="E880"/>
      <c r="F880"/>
      <c r="G880"/>
    </row>
    <row r="881" spans="5:7" x14ac:dyDescent="0.25">
      <c r="E881"/>
      <c r="F881"/>
      <c r="G881"/>
    </row>
    <row r="882" spans="5:7" x14ac:dyDescent="0.25">
      <c r="E882"/>
      <c r="F882"/>
      <c r="G882"/>
    </row>
    <row r="883" spans="5:7" x14ac:dyDescent="0.25">
      <c r="E883"/>
      <c r="F883"/>
      <c r="G883"/>
    </row>
    <row r="884" spans="5:7" x14ac:dyDescent="0.25">
      <c r="E884"/>
      <c r="F884"/>
      <c r="G884"/>
    </row>
    <row r="885" spans="5:7" x14ac:dyDescent="0.25">
      <c r="E885"/>
      <c r="F885"/>
      <c r="G885"/>
    </row>
    <row r="886" spans="5:7" x14ac:dyDescent="0.25">
      <c r="E886"/>
      <c r="F886"/>
      <c r="G886"/>
    </row>
    <row r="887" spans="5:7" x14ac:dyDescent="0.25">
      <c r="E887"/>
      <c r="F887"/>
      <c r="G887"/>
    </row>
    <row r="888" spans="5:7" x14ac:dyDescent="0.25">
      <c r="E888"/>
      <c r="F888"/>
      <c r="G888"/>
    </row>
    <row r="889" spans="5:7" x14ac:dyDescent="0.25">
      <c r="E889"/>
      <c r="F889"/>
      <c r="G889"/>
    </row>
    <row r="890" spans="5:7" x14ac:dyDescent="0.25">
      <c r="E890"/>
      <c r="F890"/>
      <c r="G890"/>
    </row>
    <row r="891" spans="5:7" x14ac:dyDescent="0.25">
      <c r="E891"/>
      <c r="F891"/>
      <c r="G891"/>
    </row>
    <row r="892" spans="5:7" x14ac:dyDescent="0.25">
      <c r="E892"/>
      <c r="F892"/>
      <c r="G892"/>
    </row>
    <row r="893" spans="5:7" x14ac:dyDescent="0.25">
      <c r="E893"/>
      <c r="F893"/>
      <c r="G893"/>
    </row>
    <row r="894" spans="5:7" x14ac:dyDescent="0.25">
      <c r="E894"/>
      <c r="F894"/>
      <c r="G894"/>
    </row>
    <row r="895" spans="5:7" x14ac:dyDescent="0.25">
      <c r="E895"/>
      <c r="F895"/>
      <c r="G895"/>
    </row>
    <row r="896" spans="5:7" x14ac:dyDescent="0.25">
      <c r="E896"/>
      <c r="F896"/>
      <c r="G896"/>
    </row>
    <row r="897" spans="5:7" x14ac:dyDescent="0.25">
      <c r="E897"/>
      <c r="F897"/>
      <c r="G897"/>
    </row>
    <row r="898" spans="5:7" x14ac:dyDescent="0.25">
      <c r="E898"/>
      <c r="F898"/>
      <c r="G898"/>
    </row>
    <row r="899" spans="5:7" x14ac:dyDescent="0.25">
      <c r="E899"/>
      <c r="F899"/>
      <c r="G899"/>
    </row>
    <row r="900" spans="5:7" x14ac:dyDescent="0.25">
      <c r="E900"/>
      <c r="F900"/>
      <c r="G900"/>
    </row>
    <row r="901" spans="5:7" x14ac:dyDescent="0.25">
      <c r="E901"/>
      <c r="F901"/>
      <c r="G901"/>
    </row>
    <row r="902" spans="5:7" x14ac:dyDescent="0.25">
      <c r="E902"/>
      <c r="F902"/>
      <c r="G902"/>
    </row>
    <row r="903" spans="5:7" x14ac:dyDescent="0.25">
      <c r="E903"/>
      <c r="F903"/>
      <c r="G903"/>
    </row>
    <row r="904" spans="5:7" x14ac:dyDescent="0.25">
      <c r="E904"/>
      <c r="F904"/>
      <c r="G904"/>
    </row>
    <row r="905" spans="5:7" x14ac:dyDescent="0.25">
      <c r="E905"/>
      <c r="F905"/>
      <c r="G905"/>
    </row>
    <row r="906" spans="5:7" x14ac:dyDescent="0.25">
      <c r="E906"/>
      <c r="F906"/>
      <c r="G906"/>
    </row>
    <row r="907" spans="5:7" x14ac:dyDescent="0.25">
      <c r="E907"/>
      <c r="F907"/>
      <c r="G907"/>
    </row>
    <row r="908" spans="5:7" x14ac:dyDescent="0.25">
      <c r="E908"/>
      <c r="F908"/>
      <c r="G908"/>
    </row>
    <row r="909" spans="5:7" x14ac:dyDescent="0.25">
      <c r="E909"/>
      <c r="F909"/>
      <c r="G909"/>
    </row>
    <row r="910" spans="5:7" x14ac:dyDescent="0.25">
      <c r="E910"/>
      <c r="F910"/>
      <c r="G910"/>
    </row>
    <row r="911" spans="5:7" x14ac:dyDescent="0.25">
      <c r="E911"/>
      <c r="F911"/>
      <c r="G911"/>
    </row>
    <row r="912" spans="5:7" x14ac:dyDescent="0.25">
      <c r="E912"/>
      <c r="F912"/>
      <c r="G912"/>
    </row>
    <row r="913" spans="5:7" x14ac:dyDescent="0.25">
      <c r="E913"/>
      <c r="F913"/>
      <c r="G913"/>
    </row>
    <row r="914" spans="5:7" x14ac:dyDescent="0.25">
      <c r="E914"/>
      <c r="F914"/>
      <c r="G914"/>
    </row>
    <row r="915" spans="5:7" x14ac:dyDescent="0.25">
      <c r="E915"/>
      <c r="F915"/>
      <c r="G915"/>
    </row>
    <row r="916" spans="5:7" x14ac:dyDescent="0.25">
      <c r="E916"/>
      <c r="F916"/>
      <c r="G916"/>
    </row>
    <row r="917" spans="5:7" x14ac:dyDescent="0.25">
      <c r="E917"/>
      <c r="F917"/>
      <c r="G917"/>
    </row>
    <row r="918" spans="5:7" x14ac:dyDescent="0.25">
      <c r="E918"/>
      <c r="F918"/>
      <c r="G918"/>
    </row>
    <row r="919" spans="5:7" x14ac:dyDescent="0.25">
      <c r="E919"/>
      <c r="F919"/>
      <c r="G919"/>
    </row>
    <row r="920" spans="5:7" x14ac:dyDescent="0.25">
      <c r="E920"/>
      <c r="F920"/>
      <c r="G920"/>
    </row>
    <row r="921" spans="5:7" x14ac:dyDescent="0.25">
      <c r="E921"/>
      <c r="F921"/>
      <c r="G921"/>
    </row>
    <row r="922" spans="5:7" x14ac:dyDescent="0.25">
      <c r="E922"/>
      <c r="F922"/>
      <c r="G922"/>
    </row>
    <row r="923" spans="5:7" x14ac:dyDescent="0.25">
      <c r="E923"/>
      <c r="F923"/>
      <c r="G923"/>
    </row>
    <row r="924" spans="5:7" x14ac:dyDescent="0.25">
      <c r="E924"/>
      <c r="F924"/>
      <c r="G924"/>
    </row>
    <row r="925" spans="5:7" x14ac:dyDescent="0.25">
      <c r="E925"/>
      <c r="F925"/>
      <c r="G925"/>
    </row>
    <row r="926" spans="5:7" x14ac:dyDescent="0.25">
      <c r="E926"/>
      <c r="F926"/>
      <c r="G926"/>
    </row>
    <row r="927" spans="5:7" x14ac:dyDescent="0.25">
      <c r="E927"/>
      <c r="F927"/>
      <c r="G927"/>
    </row>
    <row r="928" spans="5:7" x14ac:dyDescent="0.25">
      <c r="E928"/>
      <c r="F928"/>
      <c r="G928"/>
    </row>
    <row r="929" spans="5:7" x14ac:dyDescent="0.25">
      <c r="E929"/>
      <c r="F929"/>
      <c r="G929"/>
    </row>
    <row r="930" spans="5:7" x14ac:dyDescent="0.25">
      <c r="E930"/>
      <c r="F930"/>
      <c r="G930"/>
    </row>
    <row r="931" spans="5:7" x14ac:dyDescent="0.25">
      <c r="E931"/>
      <c r="F931"/>
      <c r="G931"/>
    </row>
    <row r="932" spans="5:7" x14ac:dyDescent="0.25">
      <c r="E932"/>
      <c r="F932"/>
      <c r="G932"/>
    </row>
    <row r="933" spans="5:7" x14ac:dyDescent="0.25">
      <c r="E933"/>
      <c r="F933"/>
      <c r="G933"/>
    </row>
    <row r="934" spans="5:7" x14ac:dyDescent="0.25">
      <c r="E934"/>
      <c r="F934"/>
      <c r="G934"/>
    </row>
    <row r="935" spans="5:7" x14ac:dyDescent="0.25">
      <c r="E935"/>
      <c r="F935"/>
      <c r="G935"/>
    </row>
    <row r="936" spans="5:7" x14ac:dyDescent="0.25">
      <c r="E936"/>
      <c r="F936"/>
      <c r="G936"/>
    </row>
    <row r="937" spans="5:7" x14ac:dyDescent="0.25">
      <c r="E937"/>
      <c r="F937"/>
      <c r="G937"/>
    </row>
    <row r="938" spans="5:7" x14ac:dyDescent="0.25">
      <c r="E938"/>
      <c r="F938"/>
      <c r="G938"/>
    </row>
    <row r="939" spans="5:7" x14ac:dyDescent="0.25">
      <c r="E939"/>
      <c r="F939"/>
      <c r="G939"/>
    </row>
    <row r="940" spans="5:7" x14ac:dyDescent="0.25">
      <c r="E940"/>
      <c r="F940"/>
      <c r="G940"/>
    </row>
    <row r="941" spans="5:7" x14ac:dyDescent="0.25">
      <c r="E941"/>
      <c r="F941"/>
      <c r="G941"/>
    </row>
    <row r="942" spans="5:7" x14ac:dyDescent="0.25">
      <c r="E942"/>
      <c r="F942"/>
      <c r="G942"/>
    </row>
    <row r="943" spans="5:7" x14ac:dyDescent="0.25">
      <c r="E943"/>
      <c r="F943"/>
      <c r="G943"/>
    </row>
    <row r="944" spans="5:7" x14ac:dyDescent="0.25">
      <c r="E944"/>
      <c r="F944"/>
      <c r="G944"/>
    </row>
    <row r="945" spans="5:7" x14ac:dyDescent="0.25">
      <c r="E945"/>
      <c r="F945"/>
      <c r="G945"/>
    </row>
    <row r="946" spans="5:7" x14ac:dyDescent="0.25">
      <c r="E946"/>
      <c r="F946"/>
      <c r="G946"/>
    </row>
    <row r="947" spans="5:7" x14ac:dyDescent="0.25">
      <c r="E947"/>
      <c r="F947"/>
      <c r="G947"/>
    </row>
    <row r="948" spans="5:7" x14ac:dyDescent="0.25">
      <c r="E948"/>
      <c r="F948"/>
      <c r="G948"/>
    </row>
    <row r="949" spans="5:7" x14ac:dyDescent="0.25">
      <c r="E949"/>
      <c r="F949"/>
      <c r="G949"/>
    </row>
    <row r="950" spans="5:7" x14ac:dyDescent="0.25">
      <c r="E950"/>
      <c r="F950"/>
      <c r="G950"/>
    </row>
    <row r="951" spans="5:7" x14ac:dyDescent="0.25">
      <c r="E951"/>
      <c r="F951"/>
      <c r="G951"/>
    </row>
    <row r="952" spans="5:7" x14ac:dyDescent="0.25">
      <c r="E952"/>
      <c r="F952"/>
      <c r="G952"/>
    </row>
    <row r="953" spans="5:7" x14ac:dyDescent="0.25">
      <c r="E953"/>
      <c r="F953"/>
      <c r="G953"/>
    </row>
    <row r="954" spans="5:7" x14ac:dyDescent="0.25">
      <c r="E954"/>
      <c r="F954"/>
      <c r="G954"/>
    </row>
    <row r="955" spans="5:7" x14ac:dyDescent="0.25">
      <c r="E955"/>
      <c r="F955"/>
      <c r="G955"/>
    </row>
    <row r="956" spans="5:7" x14ac:dyDescent="0.25">
      <c r="E956"/>
      <c r="F956"/>
      <c r="G956"/>
    </row>
    <row r="957" spans="5:7" x14ac:dyDescent="0.25">
      <c r="E957"/>
      <c r="F957"/>
      <c r="G957"/>
    </row>
    <row r="958" spans="5:7" x14ac:dyDescent="0.25">
      <c r="E958"/>
      <c r="F958"/>
      <c r="G958"/>
    </row>
    <row r="959" spans="5:7" x14ac:dyDescent="0.25">
      <c r="E959"/>
      <c r="F959"/>
      <c r="G959"/>
    </row>
    <row r="960" spans="5:7" x14ac:dyDescent="0.25">
      <c r="E960"/>
      <c r="F960"/>
      <c r="G960"/>
    </row>
    <row r="961" spans="5:7" x14ac:dyDescent="0.25">
      <c r="E961"/>
      <c r="F961"/>
      <c r="G961"/>
    </row>
    <row r="962" spans="5:7" x14ac:dyDescent="0.25">
      <c r="E962"/>
      <c r="F962"/>
      <c r="G962"/>
    </row>
    <row r="963" spans="5:7" x14ac:dyDescent="0.25">
      <c r="E963"/>
      <c r="F963"/>
      <c r="G963"/>
    </row>
    <row r="964" spans="5:7" x14ac:dyDescent="0.25">
      <c r="E964"/>
      <c r="F964"/>
      <c r="G964"/>
    </row>
    <row r="965" spans="5:7" x14ac:dyDescent="0.25">
      <c r="E965"/>
      <c r="F965"/>
      <c r="G965"/>
    </row>
    <row r="966" spans="5:7" x14ac:dyDescent="0.25">
      <c r="E966"/>
      <c r="F966"/>
      <c r="G966"/>
    </row>
    <row r="967" spans="5:7" x14ac:dyDescent="0.25">
      <c r="E967"/>
      <c r="F967"/>
      <c r="G967"/>
    </row>
    <row r="968" spans="5:7" x14ac:dyDescent="0.25">
      <c r="E968"/>
      <c r="F968"/>
      <c r="G968"/>
    </row>
    <row r="969" spans="5:7" x14ac:dyDescent="0.25">
      <c r="E969"/>
      <c r="F969"/>
      <c r="G969"/>
    </row>
    <row r="970" spans="5:7" x14ac:dyDescent="0.25">
      <c r="E970"/>
      <c r="F970"/>
      <c r="G970"/>
    </row>
    <row r="971" spans="5:7" x14ac:dyDescent="0.25">
      <c r="E971"/>
      <c r="F971"/>
      <c r="G971"/>
    </row>
    <row r="972" spans="5:7" x14ac:dyDescent="0.25">
      <c r="E972"/>
      <c r="F972"/>
      <c r="G972"/>
    </row>
    <row r="973" spans="5:7" x14ac:dyDescent="0.25">
      <c r="E973"/>
      <c r="F973"/>
      <c r="G973"/>
    </row>
    <row r="974" spans="5:7" x14ac:dyDescent="0.25">
      <c r="E974"/>
      <c r="F974"/>
      <c r="G974"/>
    </row>
    <row r="975" spans="5:7" x14ac:dyDescent="0.25">
      <c r="E975"/>
      <c r="F975"/>
      <c r="G975"/>
    </row>
    <row r="976" spans="5:7" x14ac:dyDescent="0.25">
      <c r="E976"/>
      <c r="F976"/>
      <c r="G976"/>
    </row>
    <row r="977" spans="5:7" x14ac:dyDescent="0.25">
      <c r="E977"/>
      <c r="F977"/>
      <c r="G977"/>
    </row>
    <row r="978" spans="5:7" x14ac:dyDescent="0.25">
      <c r="E978"/>
      <c r="F978"/>
      <c r="G978"/>
    </row>
    <row r="979" spans="5:7" x14ac:dyDescent="0.25">
      <c r="E979"/>
      <c r="F979"/>
      <c r="G979"/>
    </row>
    <row r="980" spans="5:7" x14ac:dyDescent="0.25">
      <c r="E980"/>
      <c r="F980"/>
      <c r="G980"/>
    </row>
    <row r="981" spans="5:7" x14ac:dyDescent="0.25">
      <c r="E981"/>
      <c r="F981"/>
      <c r="G981"/>
    </row>
    <row r="982" spans="5:7" x14ac:dyDescent="0.25">
      <c r="E982"/>
      <c r="F982"/>
      <c r="G982"/>
    </row>
    <row r="983" spans="5:7" x14ac:dyDescent="0.25">
      <c r="E983"/>
      <c r="F983"/>
      <c r="G983"/>
    </row>
    <row r="984" spans="5:7" x14ac:dyDescent="0.25">
      <c r="E984"/>
      <c r="F984"/>
      <c r="G984"/>
    </row>
    <row r="985" spans="5:7" x14ac:dyDescent="0.25">
      <c r="E985"/>
      <c r="F985"/>
      <c r="G985"/>
    </row>
    <row r="986" spans="5:7" x14ac:dyDescent="0.25">
      <c r="E986"/>
      <c r="F986"/>
      <c r="G986"/>
    </row>
    <row r="987" spans="5:7" x14ac:dyDescent="0.25">
      <c r="E987"/>
      <c r="F987"/>
      <c r="G987"/>
    </row>
    <row r="988" spans="5:7" x14ac:dyDescent="0.25">
      <c r="E988"/>
      <c r="F988"/>
      <c r="G988"/>
    </row>
    <row r="989" spans="5:7" x14ac:dyDescent="0.25">
      <c r="E989"/>
      <c r="F989"/>
      <c r="G989"/>
    </row>
    <row r="990" spans="5:7" x14ac:dyDescent="0.25">
      <c r="E990"/>
      <c r="F990"/>
      <c r="G990"/>
    </row>
    <row r="991" spans="5:7" x14ac:dyDescent="0.25">
      <c r="E991"/>
      <c r="F991"/>
      <c r="G991"/>
    </row>
    <row r="992" spans="5:7" x14ac:dyDescent="0.25">
      <c r="E992"/>
      <c r="F992"/>
      <c r="G992"/>
    </row>
    <row r="993" spans="5:7" x14ac:dyDescent="0.25">
      <c r="E993"/>
      <c r="F993"/>
      <c r="G993"/>
    </row>
    <row r="994" spans="5:7" x14ac:dyDescent="0.25">
      <c r="E994"/>
      <c r="F994"/>
      <c r="G994"/>
    </row>
    <row r="995" spans="5:7" x14ac:dyDescent="0.25">
      <c r="E995"/>
      <c r="F995"/>
      <c r="G995"/>
    </row>
    <row r="996" spans="5:7" x14ac:dyDescent="0.25">
      <c r="E996"/>
      <c r="F996"/>
      <c r="G996"/>
    </row>
    <row r="997" spans="5:7" x14ac:dyDescent="0.25">
      <c r="E997"/>
      <c r="F997"/>
      <c r="G997"/>
    </row>
    <row r="998" spans="5:7" x14ac:dyDescent="0.25">
      <c r="E998"/>
      <c r="F998"/>
      <c r="G998"/>
    </row>
    <row r="999" spans="5:7" x14ac:dyDescent="0.25">
      <c r="E999"/>
      <c r="F999"/>
      <c r="G999"/>
    </row>
    <row r="1000" spans="5:7" x14ac:dyDescent="0.25">
      <c r="E1000"/>
      <c r="F1000"/>
      <c r="G1000"/>
    </row>
    <row r="1001" spans="5:7" x14ac:dyDescent="0.25">
      <c r="E1001"/>
      <c r="F1001"/>
      <c r="G1001"/>
    </row>
    <row r="1002" spans="5:7" x14ac:dyDescent="0.25">
      <c r="E1002"/>
      <c r="F1002"/>
      <c r="G1002"/>
    </row>
    <row r="1003" spans="5:7" x14ac:dyDescent="0.25">
      <c r="E1003"/>
      <c r="F1003"/>
      <c r="G1003"/>
    </row>
    <row r="1004" spans="5:7" x14ac:dyDescent="0.25">
      <c r="E1004"/>
      <c r="F1004"/>
      <c r="G1004"/>
    </row>
    <row r="1005" spans="5:7" x14ac:dyDescent="0.25">
      <c r="E1005"/>
      <c r="F1005"/>
      <c r="G1005"/>
    </row>
    <row r="1006" spans="5:7" x14ac:dyDescent="0.25">
      <c r="E1006"/>
      <c r="F1006"/>
      <c r="G1006"/>
    </row>
    <row r="1007" spans="5:7" x14ac:dyDescent="0.25">
      <c r="E1007"/>
      <c r="F1007"/>
      <c r="G1007"/>
    </row>
    <row r="1008" spans="5:7" x14ac:dyDescent="0.25">
      <c r="E1008"/>
      <c r="F1008"/>
      <c r="G1008"/>
    </row>
    <row r="1009" spans="5:7" x14ac:dyDescent="0.25">
      <c r="E1009"/>
      <c r="F1009"/>
      <c r="G1009"/>
    </row>
    <row r="1010" spans="5:7" x14ac:dyDescent="0.25">
      <c r="E1010"/>
      <c r="F1010"/>
      <c r="G1010"/>
    </row>
    <row r="1011" spans="5:7" x14ac:dyDescent="0.25">
      <c r="E1011"/>
      <c r="F1011"/>
      <c r="G1011"/>
    </row>
    <row r="1012" spans="5:7" x14ac:dyDescent="0.25">
      <c r="E1012"/>
      <c r="F1012"/>
      <c r="G1012"/>
    </row>
    <row r="1013" spans="5:7" x14ac:dyDescent="0.25">
      <c r="E1013"/>
      <c r="F1013"/>
      <c r="G1013"/>
    </row>
    <row r="1014" spans="5:7" x14ac:dyDescent="0.25">
      <c r="E1014"/>
      <c r="F1014"/>
      <c r="G1014"/>
    </row>
    <row r="1015" spans="5:7" x14ac:dyDescent="0.25">
      <c r="E1015"/>
      <c r="F1015"/>
      <c r="G1015"/>
    </row>
    <row r="1016" spans="5:7" x14ac:dyDescent="0.25">
      <c r="E1016"/>
      <c r="F1016"/>
      <c r="G1016"/>
    </row>
    <row r="1017" spans="5:7" x14ac:dyDescent="0.25">
      <c r="E1017"/>
      <c r="F1017"/>
      <c r="G1017"/>
    </row>
    <row r="1018" spans="5:7" x14ac:dyDescent="0.25">
      <c r="E1018"/>
      <c r="F1018"/>
      <c r="G1018"/>
    </row>
    <row r="1019" spans="5:7" x14ac:dyDescent="0.25">
      <c r="E1019"/>
      <c r="F1019"/>
      <c r="G1019"/>
    </row>
    <row r="1020" spans="5:7" x14ac:dyDescent="0.25">
      <c r="E1020"/>
      <c r="F1020"/>
      <c r="G1020"/>
    </row>
    <row r="1021" spans="5:7" x14ac:dyDescent="0.25">
      <c r="E1021"/>
      <c r="F1021"/>
      <c r="G1021"/>
    </row>
    <row r="1022" spans="5:7" x14ac:dyDescent="0.25">
      <c r="E1022"/>
      <c r="F1022"/>
      <c r="G1022"/>
    </row>
    <row r="1023" spans="5:7" x14ac:dyDescent="0.25">
      <c r="E1023"/>
      <c r="F1023"/>
      <c r="G1023"/>
    </row>
    <row r="1024" spans="5:7" x14ac:dyDescent="0.25">
      <c r="E1024"/>
      <c r="F1024"/>
      <c r="G1024"/>
    </row>
    <row r="1025" spans="5:7" x14ac:dyDescent="0.25">
      <c r="E1025"/>
      <c r="F1025"/>
      <c r="G1025"/>
    </row>
    <row r="1026" spans="5:7" x14ac:dyDescent="0.25">
      <c r="E1026"/>
      <c r="F1026"/>
      <c r="G1026"/>
    </row>
    <row r="1027" spans="5:7" x14ac:dyDescent="0.25">
      <c r="E1027"/>
      <c r="F1027"/>
      <c r="G1027"/>
    </row>
    <row r="1028" spans="5:7" x14ac:dyDescent="0.25">
      <c r="E1028"/>
      <c r="F1028"/>
      <c r="G1028"/>
    </row>
    <row r="1029" spans="5:7" x14ac:dyDescent="0.25">
      <c r="E1029"/>
      <c r="F1029"/>
      <c r="G1029"/>
    </row>
    <row r="1030" spans="5:7" x14ac:dyDescent="0.25">
      <c r="E1030"/>
      <c r="F1030"/>
      <c r="G1030"/>
    </row>
    <row r="1031" spans="5:7" x14ac:dyDescent="0.25">
      <c r="E1031"/>
      <c r="F1031"/>
      <c r="G1031"/>
    </row>
    <row r="1032" spans="5:7" x14ac:dyDescent="0.25">
      <c r="E1032"/>
      <c r="F1032"/>
      <c r="G1032"/>
    </row>
    <row r="1033" spans="5:7" x14ac:dyDescent="0.25">
      <c r="E1033"/>
      <c r="F1033"/>
      <c r="G1033"/>
    </row>
    <row r="1034" spans="5:7" x14ac:dyDescent="0.25">
      <c r="E1034"/>
      <c r="F1034"/>
      <c r="G1034"/>
    </row>
    <row r="1035" spans="5:7" x14ac:dyDescent="0.25">
      <c r="E1035"/>
      <c r="F1035"/>
      <c r="G1035"/>
    </row>
    <row r="1036" spans="5:7" x14ac:dyDescent="0.25">
      <c r="E1036"/>
      <c r="F1036"/>
      <c r="G1036"/>
    </row>
    <row r="1037" spans="5:7" x14ac:dyDescent="0.25">
      <c r="E1037"/>
      <c r="F1037"/>
      <c r="G1037"/>
    </row>
    <row r="1038" spans="5:7" x14ac:dyDescent="0.25">
      <c r="E1038"/>
      <c r="F1038"/>
      <c r="G1038"/>
    </row>
    <row r="1039" spans="5:7" x14ac:dyDescent="0.25">
      <c r="E1039"/>
      <c r="F1039"/>
      <c r="G1039"/>
    </row>
    <row r="1040" spans="5:7" x14ac:dyDescent="0.25">
      <c r="E1040"/>
      <c r="F1040"/>
      <c r="G1040"/>
    </row>
    <row r="1041" spans="5:7" x14ac:dyDescent="0.25">
      <c r="E1041"/>
      <c r="F1041"/>
      <c r="G1041"/>
    </row>
    <row r="1042" spans="5:7" x14ac:dyDescent="0.25">
      <c r="E1042"/>
      <c r="F1042"/>
      <c r="G1042"/>
    </row>
    <row r="1043" spans="5:7" x14ac:dyDescent="0.25">
      <c r="E1043"/>
      <c r="F1043"/>
      <c r="G1043"/>
    </row>
    <row r="1044" spans="5:7" x14ac:dyDescent="0.25">
      <c r="E1044"/>
      <c r="F1044"/>
      <c r="G1044"/>
    </row>
    <row r="1045" spans="5:7" x14ac:dyDescent="0.25">
      <c r="E1045"/>
      <c r="F1045"/>
      <c r="G1045"/>
    </row>
    <row r="1046" spans="5:7" x14ac:dyDescent="0.25">
      <c r="E1046"/>
      <c r="F1046"/>
      <c r="G1046"/>
    </row>
    <row r="1047" spans="5:7" x14ac:dyDescent="0.25">
      <c r="E1047"/>
      <c r="F1047"/>
      <c r="G1047"/>
    </row>
    <row r="1048" spans="5:7" x14ac:dyDescent="0.25">
      <c r="E1048"/>
      <c r="F1048"/>
      <c r="G1048"/>
    </row>
    <row r="1049" spans="5:7" x14ac:dyDescent="0.25">
      <c r="E1049"/>
      <c r="F1049"/>
      <c r="G1049"/>
    </row>
    <row r="1050" spans="5:7" x14ac:dyDescent="0.25">
      <c r="E1050"/>
      <c r="F1050"/>
      <c r="G1050"/>
    </row>
    <row r="1051" spans="5:7" x14ac:dyDescent="0.25">
      <c r="E1051"/>
      <c r="F1051"/>
      <c r="G1051"/>
    </row>
    <row r="1052" spans="5:7" x14ac:dyDescent="0.25">
      <c r="E1052"/>
      <c r="F1052"/>
      <c r="G1052"/>
    </row>
    <row r="1053" spans="5:7" x14ac:dyDescent="0.25">
      <c r="E1053"/>
      <c r="F1053"/>
      <c r="G1053"/>
    </row>
    <row r="1054" spans="5:7" x14ac:dyDescent="0.25">
      <c r="E1054"/>
      <c r="F1054"/>
      <c r="G1054"/>
    </row>
    <row r="1055" spans="5:7" x14ac:dyDescent="0.25">
      <c r="E1055"/>
      <c r="F1055"/>
      <c r="G1055"/>
    </row>
    <row r="1056" spans="5:7" x14ac:dyDescent="0.25">
      <c r="E1056"/>
      <c r="F1056"/>
      <c r="G1056"/>
    </row>
    <row r="1057" spans="5:7" x14ac:dyDescent="0.25">
      <c r="E1057"/>
      <c r="F1057"/>
      <c r="G1057"/>
    </row>
    <row r="1058" spans="5:7" x14ac:dyDescent="0.25">
      <c r="E1058"/>
      <c r="F1058"/>
      <c r="G1058"/>
    </row>
    <row r="1059" spans="5:7" x14ac:dyDescent="0.25">
      <c r="E1059"/>
      <c r="F1059"/>
      <c r="G1059"/>
    </row>
    <row r="1060" spans="5:7" x14ac:dyDescent="0.25">
      <c r="E1060"/>
      <c r="F1060"/>
      <c r="G1060"/>
    </row>
    <row r="1061" spans="5:7" x14ac:dyDescent="0.25">
      <c r="E1061"/>
      <c r="F1061"/>
      <c r="G1061"/>
    </row>
    <row r="1062" spans="5:7" x14ac:dyDescent="0.25">
      <c r="E1062"/>
      <c r="F1062"/>
      <c r="G1062"/>
    </row>
    <row r="1063" spans="5:7" x14ac:dyDescent="0.25">
      <c r="E1063"/>
      <c r="F1063"/>
      <c r="G1063"/>
    </row>
    <row r="1064" spans="5:7" x14ac:dyDescent="0.25">
      <c r="E1064"/>
      <c r="F1064"/>
      <c r="G1064"/>
    </row>
    <row r="1065" spans="5:7" x14ac:dyDescent="0.25">
      <c r="E1065"/>
      <c r="F1065"/>
      <c r="G1065"/>
    </row>
    <row r="1066" spans="5:7" x14ac:dyDescent="0.25">
      <c r="E1066"/>
      <c r="F1066"/>
      <c r="G1066"/>
    </row>
    <row r="1067" spans="5:7" x14ac:dyDescent="0.25">
      <c r="E1067"/>
      <c r="F1067"/>
      <c r="G1067"/>
    </row>
    <row r="1068" spans="5:7" x14ac:dyDescent="0.25">
      <c r="E1068"/>
      <c r="F1068"/>
      <c r="G1068"/>
    </row>
    <row r="1069" spans="5:7" x14ac:dyDescent="0.25">
      <c r="E1069"/>
      <c r="F1069"/>
      <c r="G1069"/>
    </row>
    <row r="1070" spans="5:7" x14ac:dyDescent="0.25">
      <c r="E1070"/>
      <c r="F1070"/>
      <c r="G1070"/>
    </row>
    <row r="1071" spans="5:7" x14ac:dyDescent="0.25">
      <c r="E1071"/>
      <c r="F1071"/>
      <c r="G1071"/>
    </row>
    <row r="1072" spans="5:7" x14ac:dyDescent="0.25">
      <c r="E1072"/>
      <c r="F1072"/>
      <c r="G1072"/>
    </row>
    <row r="1073" spans="5:7" x14ac:dyDescent="0.25">
      <c r="E1073"/>
      <c r="F1073"/>
      <c r="G1073"/>
    </row>
    <row r="1074" spans="5:7" x14ac:dyDescent="0.25">
      <c r="E1074"/>
      <c r="F1074"/>
      <c r="G1074"/>
    </row>
    <row r="1075" spans="5:7" x14ac:dyDescent="0.25">
      <c r="E1075"/>
      <c r="F1075"/>
      <c r="G1075"/>
    </row>
    <row r="1076" spans="5:7" x14ac:dyDescent="0.25">
      <c r="E1076"/>
      <c r="F1076"/>
      <c r="G1076"/>
    </row>
    <row r="1077" spans="5:7" x14ac:dyDescent="0.25">
      <c r="E1077"/>
      <c r="F1077"/>
      <c r="G1077"/>
    </row>
    <row r="1078" spans="5:7" x14ac:dyDescent="0.25">
      <c r="E1078"/>
      <c r="F1078"/>
      <c r="G1078"/>
    </row>
    <row r="1079" spans="5:7" x14ac:dyDescent="0.25">
      <c r="E1079"/>
      <c r="F1079"/>
      <c r="G1079"/>
    </row>
    <row r="1080" spans="5:7" x14ac:dyDescent="0.25">
      <c r="E1080"/>
      <c r="F1080"/>
      <c r="G1080"/>
    </row>
    <row r="1081" spans="5:7" x14ac:dyDescent="0.25">
      <c r="E1081"/>
      <c r="F1081"/>
      <c r="G1081"/>
    </row>
    <row r="1082" spans="5:7" x14ac:dyDescent="0.25">
      <c r="E1082"/>
      <c r="F1082"/>
      <c r="G1082"/>
    </row>
    <row r="1083" spans="5:7" x14ac:dyDescent="0.25">
      <c r="E1083"/>
      <c r="F1083"/>
      <c r="G1083"/>
    </row>
    <row r="1084" spans="5:7" x14ac:dyDescent="0.25">
      <c r="E1084"/>
      <c r="F1084"/>
      <c r="G1084"/>
    </row>
    <row r="1085" spans="5:7" x14ac:dyDescent="0.25">
      <c r="E1085"/>
      <c r="F1085"/>
      <c r="G1085"/>
    </row>
    <row r="1086" spans="5:7" x14ac:dyDescent="0.25">
      <c r="E1086"/>
      <c r="F1086"/>
      <c r="G1086"/>
    </row>
    <row r="1087" spans="5:7" x14ac:dyDescent="0.25">
      <c r="E1087"/>
      <c r="F1087"/>
      <c r="G1087"/>
    </row>
    <row r="1088" spans="5:7" x14ac:dyDescent="0.25">
      <c r="E1088"/>
      <c r="F1088"/>
      <c r="G1088"/>
    </row>
    <row r="1089" spans="5:7" x14ac:dyDescent="0.25">
      <c r="E1089"/>
      <c r="F1089"/>
      <c r="G1089"/>
    </row>
    <row r="1090" spans="5:7" x14ac:dyDescent="0.25">
      <c r="E1090"/>
      <c r="F1090"/>
      <c r="G1090"/>
    </row>
    <row r="1091" spans="5:7" x14ac:dyDescent="0.25">
      <c r="E1091"/>
      <c r="F1091"/>
      <c r="G1091"/>
    </row>
    <row r="1092" spans="5:7" x14ac:dyDescent="0.25">
      <c r="E1092"/>
      <c r="F1092"/>
      <c r="G1092"/>
    </row>
    <row r="1093" spans="5:7" x14ac:dyDescent="0.25">
      <c r="E1093"/>
      <c r="F1093"/>
      <c r="G1093"/>
    </row>
    <row r="1094" spans="5:7" x14ac:dyDescent="0.25">
      <c r="E1094"/>
      <c r="F1094"/>
      <c r="G1094"/>
    </row>
    <row r="1095" spans="5:7" x14ac:dyDescent="0.25">
      <c r="E1095"/>
      <c r="F1095"/>
      <c r="G1095"/>
    </row>
    <row r="1096" spans="5:7" x14ac:dyDescent="0.25">
      <c r="E1096"/>
      <c r="F1096"/>
      <c r="G1096"/>
    </row>
    <row r="1097" spans="5:7" x14ac:dyDescent="0.25">
      <c r="E1097"/>
      <c r="F1097"/>
      <c r="G1097"/>
    </row>
    <row r="1098" spans="5:7" x14ac:dyDescent="0.25">
      <c r="E1098"/>
      <c r="F1098"/>
      <c r="G1098"/>
    </row>
    <row r="1099" spans="5:7" x14ac:dyDescent="0.25">
      <c r="E1099"/>
      <c r="F1099"/>
      <c r="G1099"/>
    </row>
    <row r="1100" spans="5:7" x14ac:dyDescent="0.25">
      <c r="E1100"/>
      <c r="F1100"/>
      <c r="G1100"/>
    </row>
    <row r="1101" spans="5:7" x14ac:dyDescent="0.25">
      <c r="E1101"/>
      <c r="F1101"/>
      <c r="G1101"/>
    </row>
    <row r="1102" spans="5:7" x14ac:dyDescent="0.25">
      <c r="E1102"/>
      <c r="F1102"/>
      <c r="G1102"/>
    </row>
    <row r="1103" spans="5:7" x14ac:dyDescent="0.25">
      <c r="E1103"/>
      <c r="F1103"/>
      <c r="G1103"/>
    </row>
    <row r="1104" spans="5:7" x14ac:dyDescent="0.25">
      <c r="E1104"/>
      <c r="F1104"/>
      <c r="G1104"/>
    </row>
    <row r="1105" spans="5:7" x14ac:dyDescent="0.25">
      <c r="E1105"/>
      <c r="F1105"/>
      <c r="G1105"/>
    </row>
    <row r="1106" spans="5:7" x14ac:dyDescent="0.25">
      <c r="E1106"/>
      <c r="F1106"/>
      <c r="G1106"/>
    </row>
    <row r="1107" spans="5:7" x14ac:dyDescent="0.25">
      <c r="E1107"/>
      <c r="F1107"/>
      <c r="G1107"/>
    </row>
    <row r="1108" spans="5:7" x14ac:dyDescent="0.25">
      <c r="E1108"/>
      <c r="F1108"/>
      <c r="G1108"/>
    </row>
    <row r="1109" spans="5:7" x14ac:dyDescent="0.25">
      <c r="E1109"/>
      <c r="F1109"/>
      <c r="G1109"/>
    </row>
    <row r="1110" spans="5:7" x14ac:dyDescent="0.25">
      <c r="E1110"/>
      <c r="F1110"/>
      <c r="G1110"/>
    </row>
    <row r="1111" spans="5:7" x14ac:dyDescent="0.25">
      <c r="E1111"/>
      <c r="F1111"/>
      <c r="G1111"/>
    </row>
    <row r="1112" spans="5:7" x14ac:dyDescent="0.25">
      <c r="E1112"/>
      <c r="F1112"/>
      <c r="G1112"/>
    </row>
    <row r="1113" spans="5:7" x14ac:dyDescent="0.25">
      <c r="E1113"/>
      <c r="F1113"/>
      <c r="G1113"/>
    </row>
    <row r="1114" spans="5:7" x14ac:dyDescent="0.25">
      <c r="E1114"/>
      <c r="F1114"/>
      <c r="G1114"/>
    </row>
    <row r="1115" spans="5:7" x14ac:dyDescent="0.25">
      <c r="E1115"/>
      <c r="F1115"/>
      <c r="G1115"/>
    </row>
    <row r="1116" spans="5:7" x14ac:dyDescent="0.25">
      <c r="E1116"/>
      <c r="F1116"/>
      <c r="G1116"/>
    </row>
    <row r="1117" spans="5:7" x14ac:dyDescent="0.25">
      <c r="E1117"/>
      <c r="F1117"/>
      <c r="G1117"/>
    </row>
    <row r="1118" spans="5:7" x14ac:dyDescent="0.25">
      <c r="E1118"/>
      <c r="F1118"/>
      <c r="G1118"/>
    </row>
    <row r="1119" spans="5:7" x14ac:dyDescent="0.25">
      <c r="E1119"/>
      <c r="F1119"/>
      <c r="G1119"/>
    </row>
    <row r="1120" spans="5:7" x14ac:dyDescent="0.25">
      <c r="E1120"/>
      <c r="F1120"/>
      <c r="G1120"/>
    </row>
    <row r="1121" spans="5:7" x14ac:dyDescent="0.25">
      <c r="E1121"/>
      <c r="F1121"/>
      <c r="G1121"/>
    </row>
    <row r="1122" spans="5:7" x14ac:dyDescent="0.25">
      <c r="E1122"/>
      <c r="F1122"/>
      <c r="G1122"/>
    </row>
    <row r="1123" spans="5:7" x14ac:dyDescent="0.25">
      <c r="E1123"/>
      <c r="F1123"/>
      <c r="G1123"/>
    </row>
    <row r="1124" spans="5:7" x14ac:dyDescent="0.25">
      <c r="E1124"/>
      <c r="F1124"/>
      <c r="G1124"/>
    </row>
    <row r="1125" spans="5:7" x14ac:dyDescent="0.25">
      <c r="E1125"/>
      <c r="F1125"/>
      <c r="G1125"/>
    </row>
    <row r="1126" spans="5:7" x14ac:dyDescent="0.25">
      <c r="E1126"/>
      <c r="F1126"/>
      <c r="G1126"/>
    </row>
    <row r="1127" spans="5:7" x14ac:dyDescent="0.25">
      <c r="E1127"/>
      <c r="F1127"/>
      <c r="G1127"/>
    </row>
    <row r="1128" spans="5:7" x14ac:dyDescent="0.25">
      <c r="E1128"/>
      <c r="F1128"/>
      <c r="G1128"/>
    </row>
    <row r="1129" spans="5:7" x14ac:dyDescent="0.25">
      <c r="E1129"/>
      <c r="F1129"/>
      <c r="G1129"/>
    </row>
    <row r="1130" spans="5:7" x14ac:dyDescent="0.25">
      <c r="E1130"/>
      <c r="F1130"/>
      <c r="G1130"/>
    </row>
    <row r="1131" spans="5:7" x14ac:dyDescent="0.25">
      <c r="E1131"/>
      <c r="F1131"/>
      <c r="G1131"/>
    </row>
    <row r="1132" spans="5:7" x14ac:dyDescent="0.25">
      <c r="E1132"/>
      <c r="F1132"/>
      <c r="G1132"/>
    </row>
    <row r="1133" spans="5:7" x14ac:dyDescent="0.25">
      <c r="E1133"/>
      <c r="F1133"/>
      <c r="G1133"/>
    </row>
    <row r="1134" spans="5:7" x14ac:dyDescent="0.25">
      <c r="E1134"/>
      <c r="F1134"/>
      <c r="G1134"/>
    </row>
    <row r="1135" spans="5:7" x14ac:dyDescent="0.25">
      <c r="E1135"/>
      <c r="F1135"/>
      <c r="G1135"/>
    </row>
    <row r="1136" spans="5:7" x14ac:dyDescent="0.25">
      <c r="E1136"/>
      <c r="F1136"/>
      <c r="G1136"/>
    </row>
    <row r="1137" spans="5:7" x14ac:dyDescent="0.25">
      <c r="E1137"/>
      <c r="F1137"/>
      <c r="G1137"/>
    </row>
    <row r="1138" spans="5:7" x14ac:dyDescent="0.25">
      <c r="E1138"/>
      <c r="F1138"/>
      <c r="G1138"/>
    </row>
    <row r="1139" spans="5:7" x14ac:dyDescent="0.25">
      <c r="E1139"/>
      <c r="F1139"/>
      <c r="G1139"/>
    </row>
    <row r="1140" spans="5:7" x14ac:dyDescent="0.25">
      <c r="E1140"/>
      <c r="F1140"/>
      <c r="G1140"/>
    </row>
    <row r="1141" spans="5:7" x14ac:dyDescent="0.25">
      <c r="E1141"/>
      <c r="F1141"/>
      <c r="G1141"/>
    </row>
    <row r="1142" spans="5:7" x14ac:dyDescent="0.25">
      <c r="E1142"/>
      <c r="F1142"/>
      <c r="G1142"/>
    </row>
    <row r="1143" spans="5:7" x14ac:dyDescent="0.25">
      <c r="E1143"/>
      <c r="F1143"/>
      <c r="G1143"/>
    </row>
    <row r="1144" spans="5:7" x14ac:dyDescent="0.25">
      <c r="E1144"/>
      <c r="F1144"/>
      <c r="G1144"/>
    </row>
    <row r="1145" spans="5:7" x14ac:dyDescent="0.25">
      <c r="E1145"/>
      <c r="F1145"/>
      <c r="G1145"/>
    </row>
    <row r="1146" spans="5:7" x14ac:dyDescent="0.25">
      <c r="E1146"/>
      <c r="F1146"/>
      <c r="G1146"/>
    </row>
    <row r="1147" spans="5:7" x14ac:dyDescent="0.25">
      <c r="E1147"/>
      <c r="F1147"/>
      <c r="G1147"/>
    </row>
    <row r="1148" spans="5:7" x14ac:dyDescent="0.25">
      <c r="E1148"/>
      <c r="F1148"/>
      <c r="G1148"/>
    </row>
    <row r="1149" spans="5:7" x14ac:dyDescent="0.25">
      <c r="E1149"/>
      <c r="F1149"/>
      <c r="G1149"/>
    </row>
    <row r="1150" spans="5:7" x14ac:dyDescent="0.25">
      <c r="E1150"/>
      <c r="F1150"/>
      <c r="G1150"/>
    </row>
    <row r="1151" spans="5:7" x14ac:dyDescent="0.25">
      <c r="E1151"/>
      <c r="F1151"/>
      <c r="G1151"/>
    </row>
    <row r="1152" spans="5:7" x14ac:dyDescent="0.25">
      <c r="E1152"/>
      <c r="F1152"/>
      <c r="G1152"/>
    </row>
    <row r="1153" spans="5:7" x14ac:dyDescent="0.25">
      <c r="E1153"/>
      <c r="F1153"/>
      <c r="G1153"/>
    </row>
    <row r="1154" spans="5:7" x14ac:dyDescent="0.25">
      <c r="E1154"/>
      <c r="F1154"/>
      <c r="G1154"/>
    </row>
    <row r="1155" spans="5:7" x14ac:dyDescent="0.25">
      <c r="E1155"/>
      <c r="F1155"/>
      <c r="G1155"/>
    </row>
    <row r="1156" spans="5:7" x14ac:dyDescent="0.25">
      <c r="E1156"/>
      <c r="F1156"/>
      <c r="G1156"/>
    </row>
    <row r="1157" spans="5:7" x14ac:dyDescent="0.25">
      <c r="E1157"/>
      <c r="F1157"/>
      <c r="G1157"/>
    </row>
    <row r="1158" spans="5:7" x14ac:dyDescent="0.25">
      <c r="E1158"/>
      <c r="F1158"/>
      <c r="G1158"/>
    </row>
    <row r="1159" spans="5:7" x14ac:dyDescent="0.25">
      <c r="E1159"/>
      <c r="F1159"/>
      <c r="G1159"/>
    </row>
    <row r="1160" spans="5:7" x14ac:dyDescent="0.25">
      <c r="E1160"/>
      <c r="F1160"/>
      <c r="G1160"/>
    </row>
    <row r="1161" spans="5:7" x14ac:dyDescent="0.25">
      <c r="E1161"/>
      <c r="F1161"/>
      <c r="G1161"/>
    </row>
    <row r="1162" spans="5:7" x14ac:dyDescent="0.25">
      <c r="E1162"/>
      <c r="F1162"/>
      <c r="G1162"/>
    </row>
    <row r="1163" spans="5:7" x14ac:dyDescent="0.25">
      <c r="E1163"/>
      <c r="F1163"/>
      <c r="G1163"/>
    </row>
    <row r="1164" spans="5:7" x14ac:dyDescent="0.25">
      <c r="E1164"/>
      <c r="F1164"/>
      <c r="G1164"/>
    </row>
    <row r="1165" spans="5:7" x14ac:dyDescent="0.25">
      <c r="E1165"/>
      <c r="F1165"/>
      <c r="G1165"/>
    </row>
    <row r="1166" spans="5:7" x14ac:dyDescent="0.25">
      <c r="E1166"/>
      <c r="F1166"/>
      <c r="G1166"/>
    </row>
    <row r="1167" spans="5:7" x14ac:dyDescent="0.25">
      <c r="E1167"/>
      <c r="F1167"/>
      <c r="G1167"/>
    </row>
    <row r="1168" spans="5:7" x14ac:dyDescent="0.25">
      <c r="E1168"/>
      <c r="F1168"/>
      <c r="G1168"/>
    </row>
    <row r="1169" spans="5:7" x14ac:dyDescent="0.25">
      <c r="E1169"/>
      <c r="F1169"/>
      <c r="G1169"/>
    </row>
    <row r="1170" spans="5:7" x14ac:dyDescent="0.25">
      <c r="E1170"/>
      <c r="F1170"/>
      <c r="G1170"/>
    </row>
    <row r="1171" spans="5:7" x14ac:dyDescent="0.25">
      <c r="E1171"/>
      <c r="F1171"/>
      <c r="G1171"/>
    </row>
    <row r="1172" spans="5:7" x14ac:dyDescent="0.25">
      <c r="E1172"/>
      <c r="F1172"/>
      <c r="G1172"/>
    </row>
    <row r="1173" spans="5:7" x14ac:dyDescent="0.25">
      <c r="E1173"/>
      <c r="F1173"/>
      <c r="G1173"/>
    </row>
    <row r="1174" spans="5:7" x14ac:dyDescent="0.25">
      <c r="E1174"/>
      <c r="F1174"/>
      <c r="G1174"/>
    </row>
    <row r="1175" spans="5:7" x14ac:dyDescent="0.25">
      <c r="E1175"/>
      <c r="F1175"/>
      <c r="G1175"/>
    </row>
    <row r="1176" spans="5:7" x14ac:dyDescent="0.25">
      <c r="E1176"/>
      <c r="F1176"/>
      <c r="G1176"/>
    </row>
    <row r="1177" spans="5:7" x14ac:dyDescent="0.25">
      <c r="E1177"/>
      <c r="F1177"/>
      <c r="G1177"/>
    </row>
    <row r="1178" spans="5:7" x14ac:dyDescent="0.25">
      <c r="E1178"/>
      <c r="F1178"/>
      <c r="G1178"/>
    </row>
    <row r="1179" spans="5:7" x14ac:dyDescent="0.25">
      <c r="E1179"/>
      <c r="F1179"/>
      <c r="G1179"/>
    </row>
    <row r="1180" spans="5:7" x14ac:dyDescent="0.25">
      <c r="E1180"/>
      <c r="F1180"/>
      <c r="G1180"/>
    </row>
    <row r="1181" spans="5:7" x14ac:dyDescent="0.25">
      <c r="E1181"/>
      <c r="F1181"/>
      <c r="G1181"/>
    </row>
    <row r="1182" spans="5:7" x14ac:dyDescent="0.25">
      <c r="E1182"/>
      <c r="F1182"/>
      <c r="G1182"/>
    </row>
    <row r="1183" spans="5:7" x14ac:dyDescent="0.25">
      <c r="E1183"/>
      <c r="F1183"/>
      <c r="G1183"/>
    </row>
    <row r="1184" spans="5:7" x14ac:dyDescent="0.25">
      <c r="E1184"/>
      <c r="F1184"/>
      <c r="G1184"/>
    </row>
    <row r="1185" spans="5:7" x14ac:dyDescent="0.25">
      <c r="E1185"/>
      <c r="F1185"/>
      <c r="G1185"/>
    </row>
    <row r="1186" spans="5:7" x14ac:dyDescent="0.25">
      <c r="E1186"/>
      <c r="F1186"/>
      <c r="G1186"/>
    </row>
    <row r="1187" spans="5:7" x14ac:dyDescent="0.25">
      <c r="E1187"/>
      <c r="F1187"/>
      <c r="G1187"/>
    </row>
    <row r="1188" spans="5:7" x14ac:dyDescent="0.25">
      <c r="E1188"/>
      <c r="F1188"/>
      <c r="G1188"/>
    </row>
    <row r="1189" spans="5:7" x14ac:dyDescent="0.25">
      <c r="E1189"/>
      <c r="F1189"/>
      <c r="G1189"/>
    </row>
    <row r="1190" spans="5:7" x14ac:dyDescent="0.25">
      <c r="E1190"/>
      <c r="F1190"/>
      <c r="G1190"/>
    </row>
    <row r="1191" spans="5:7" x14ac:dyDescent="0.25">
      <c r="E1191"/>
      <c r="F1191"/>
      <c r="G1191"/>
    </row>
    <row r="1192" spans="5:7" x14ac:dyDescent="0.25">
      <c r="E1192"/>
      <c r="F1192"/>
      <c r="G1192"/>
    </row>
    <row r="1193" spans="5:7" x14ac:dyDescent="0.25">
      <c r="E1193"/>
      <c r="F1193"/>
      <c r="G1193"/>
    </row>
    <row r="1194" spans="5:7" x14ac:dyDescent="0.25">
      <c r="E1194"/>
      <c r="F1194"/>
      <c r="G1194"/>
    </row>
    <row r="1195" spans="5:7" x14ac:dyDescent="0.25">
      <c r="E1195"/>
      <c r="F1195"/>
      <c r="G1195"/>
    </row>
    <row r="1196" spans="5:7" x14ac:dyDescent="0.25">
      <c r="E1196"/>
      <c r="F1196"/>
      <c r="G1196"/>
    </row>
    <row r="1197" spans="5:7" x14ac:dyDescent="0.25">
      <c r="E1197"/>
      <c r="F1197"/>
      <c r="G1197"/>
    </row>
    <row r="1198" spans="5:7" x14ac:dyDescent="0.25">
      <c r="E1198"/>
      <c r="F1198"/>
      <c r="G1198"/>
    </row>
    <row r="1199" spans="5:7" x14ac:dyDescent="0.25">
      <c r="E1199"/>
      <c r="F1199"/>
      <c r="G1199"/>
    </row>
    <row r="1200" spans="5:7" x14ac:dyDescent="0.25">
      <c r="E1200"/>
      <c r="F1200"/>
      <c r="G1200"/>
    </row>
    <row r="1201" spans="5:7" x14ac:dyDescent="0.25">
      <c r="E1201"/>
      <c r="F1201"/>
      <c r="G1201"/>
    </row>
    <row r="1202" spans="5:7" x14ac:dyDescent="0.25">
      <c r="E1202"/>
      <c r="F1202"/>
      <c r="G1202"/>
    </row>
    <row r="1203" spans="5:7" x14ac:dyDescent="0.25">
      <c r="E1203"/>
      <c r="F1203"/>
      <c r="G1203"/>
    </row>
    <row r="1204" spans="5:7" x14ac:dyDescent="0.25">
      <c r="E1204"/>
      <c r="F1204"/>
      <c r="G1204"/>
    </row>
    <row r="1205" spans="5:7" x14ac:dyDescent="0.25">
      <c r="E1205"/>
      <c r="F1205"/>
      <c r="G1205"/>
    </row>
    <row r="1206" spans="5:7" x14ac:dyDescent="0.25">
      <c r="E1206"/>
      <c r="F1206"/>
      <c r="G1206"/>
    </row>
    <row r="1207" spans="5:7" x14ac:dyDescent="0.25">
      <c r="E1207"/>
      <c r="F1207"/>
      <c r="G1207"/>
    </row>
    <row r="1208" spans="5:7" x14ac:dyDescent="0.25">
      <c r="E1208"/>
      <c r="F1208"/>
      <c r="G1208"/>
    </row>
    <row r="1209" spans="5:7" x14ac:dyDescent="0.25">
      <c r="E1209"/>
      <c r="F1209"/>
      <c r="G1209"/>
    </row>
    <row r="1210" spans="5:7" x14ac:dyDescent="0.25">
      <c r="E1210"/>
      <c r="F1210"/>
      <c r="G1210"/>
    </row>
    <row r="1211" spans="5:7" x14ac:dyDescent="0.25">
      <c r="E1211"/>
      <c r="F1211"/>
      <c r="G1211"/>
    </row>
    <row r="1212" spans="5:7" x14ac:dyDescent="0.25">
      <c r="E1212"/>
      <c r="F1212"/>
      <c r="G1212"/>
    </row>
    <row r="1213" spans="5:7" x14ac:dyDescent="0.25">
      <c r="E1213"/>
      <c r="F1213"/>
      <c r="G1213"/>
    </row>
    <row r="1214" spans="5:7" x14ac:dyDescent="0.25">
      <c r="E1214"/>
      <c r="F1214"/>
      <c r="G1214"/>
    </row>
    <row r="1215" spans="5:7" x14ac:dyDescent="0.25">
      <c r="E1215"/>
      <c r="F1215"/>
      <c r="G1215"/>
    </row>
    <row r="1216" spans="5:7" x14ac:dyDescent="0.25">
      <c r="E1216"/>
      <c r="F1216"/>
      <c r="G1216"/>
    </row>
    <row r="1217" spans="5:7" x14ac:dyDescent="0.25">
      <c r="E1217"/>
      <c r="F1217"/>
      <c r="G1217"/>
    </row>
    <row r="1218" spans="5:7" x14ac:dyDescent="0.25">
      <c r="E1218"/>
      <c r="F1218"/>
      <c r="G1218"/>
    </row>
    <row r="1219" spans="5:7" x14ac:dyDescent="0.25">
      <c r="E1219"/>
      <c r="F1219"/>
      <c r="G1219"/>
    </row>
    <row r="1220" spans="5:7" x14ac:dyDescent="0.25">
      <c r="E1220"/>
      <c r="F1220"/>
      <c r="G1220"/>
    </row>
    <row r="1221" spans="5:7" x14ac:dyDescent="0.25">
      <c r="E1221"/>
      <c r="F1221"/>
      <c r="G1221"/>
    </row>
    <row r="1222" spans="5:7" x14ac:dyDescent="0.25">
      <c r="E1222"/>
      <c r="F1222"/>
      <c r="G1222"/>
    </row>
    <row r="1223" spans="5:7" x14ac:dyDescent="0.25">
      <c r="E1223"/>
      <c r="F1223"/>
      <c r="G1223"/>
    </row>
    <row r="1224" spans="5:7" x14ac:dyDescent="0.25">
      <c r="E1224"/>
      <c r="F1224"/>
      <c r="G1224"/>
    </row>
    <row r="1225" spans="5:7" x14ac:dyDescent="0.25">
      <c r="E1225"/>
      <c r="F1225"/>
      <c r="G1225"/>
    </row>
    <row r="1226" spans="5:7" x14ac:dyDescent="0.25">
      <c r="E1226"/>
      <c r="F1226"/>
      <c r="G1226"/>
    </row>
    <row r="1227" spans="5:7" x14ac:dyDescent="0.25">
      <c r="E1227"/>
      <c r="F1227"/>
      <c r="G1227"/>
    </row>
    <row r="1228" spans="5:7" x14ac:dyDescent="0.25">
      <c r="E1228"/>
      <c r="F1228"/>
      <c r="G1228"/>
    </row>
    <row r="1229" spans="5:7" x14ac:dyDescent="0.25">
      <c r="E1229"/>
      <c r="F1229"/>
      <c r="G1229"/>
    </row>
    <row r="1230" spans="5:7" x14ac:dyDescent="0.25">
      <c r="E1230"/>
      <c r="F1230"/>
      <c r="G1230"/>
    </row>
    <row r="1231" spans="5:7" x14ac:dyDescent="0.25">
      <c r="E1231"/>
      <c r="F1231"/>
      <c r="G1231"/>
    </row>
    <row r="1232" spans="5:7" x14ac:dyDescent="0.25">
      <c r="E1232"/>
      <c r="F1232"/>
      <c r="G1232"/>
    </row>
    <row r="1233" spans="5:7" x14ac:dyDescent="0.25">
      <c r="E1233"/>
      <c r="F1233"/>
      <c r="G1233"/>
    </row>
    <row r="1234" spans="5:7" x14ac:dyDescent="0.25">
      <c r="E1234"/>
      <c r="F1234"/>
      <c r="G1234"/>
    </row>
    <row r="1235" spans="5:7" x14ac:dyDescent="0.25">
      <c r="E1235"/>
      <c r="F1235"/>
      <c r="G1235"/>
    </row>
    <row r="1236" spans="5:7" x14ac:dyDescent="0.25">
      <c r="E1236"/>
      <c r="F1236"/>
      <c r="G1236"/>
    </row>
    <row r="1237" spans="5:7" x14ac:dyDescent="0.25">
      <c r="E1237"/>
      <c r="F1237"/>
      <c r="G1237"/>
    </row>
    <row r="1238" spans="5:7" x14ac:dyDescent="0.25">
      <c r="E1238"/>
      <c r="F1238"/>
      <c r="G1238"/>
    </row>
    <row r="1239" spans="5:7" x14ac:dyDescent="0.25">
      <c r="E1239"/>
      <c r="F1239"/>
      <c r="G1239"/>
    </row>
    <row r="1240" spans="5:7" x14ac:dyDescent="0.25">
      <c r="E1240"/>
      <c r="F1240"/>
      <c r="G1240"/>
    </row>
    <row r="1241" spans="5:7" x14ac:dyDescent="0.25">
      <c r="E1241"/>
      <c r="F1241"/>
      <c r="G1241"/>
    </row>
    <row r="1242" spans="5:7" x14ac:dyDescent="0.25">
      <c r="E1242"/>
      <c r="F1242"/>
      <c r="G1242"/>
    </row>
    <row r="1243" spans="5:7" x14ac:dyDescent="0.25">
      <c r="E1243"/>
      <c r="F1243"/>
      <c r="G1243"/>
    </row>
    <row r="1244" spans="5:7" x14ac:dyDescent="0.25">
      <c r="E1244"/>
      <c r="F1244"/>
      <c r="G1244"/>
    </row>
    <row r="1245" spans="5:7" x14ac:dyDescent="0.25">
      <c r="E1245"/>
      <c r="F1245"/>
      <c r="G1245"/>
    </row>
    <row r="1246" spans="5:7" x14ac:dyDescent="0.25">
      <c r="E1246"/>
      <c r="F1246"/>
      <c r="G1246"/>
    </row>
    <row r="1247" spans="5:7" x14ac:dyDescent="0.25">
      <c r="E1247"/>
      <c r="F1247"/>
      <c r="G1247"/>
    </row>
    <row r="1248" spans="5:7" x14ac:dyDescent="0.25">
      <c r="E1248"/>
      <c r="F1248"/>
      <c r="G1248"/>
    </row>
    <row r="1249" spans="5:7" x14ac:dyDescent="0.25">
      <c r="E1249"/>
      <c r="F1249"/>
      <c r="G1249"/>
    </row>
    <row r="1250" spans="5:7" x14ac:dyDescent="0.25">
      <c r="E1250"/>
      <c r="F1250"/>
      <c r="G1250"/>
    </row>
    <row r="1251" spans="5:7" x14ac:dyDescent="0.25">
      <c r="E1251"/>
      <c r="F1251"/>
      <c r="G1251"/>
    </row>
    <row r="1252" spans="5:7" x14ac:dyDescent="0.25">
      <c r="E1252"/>
      <c r="F1252"/>
      <c r="G1252"/>
    </row>
    <row r="1253" spans="5:7" x14ac:dyDescent="0.25">
      <c r="E1253"/>
      <c r="F1253"/>
      <c r="G1253"/>
    </row>
    <row r="1254" spans="5:7" x14ac:dyDescent="0.25">
      <c r="E1254"/>
      <c r="F1254"/>
      <c r="G1254"/>
    </row>
    <row r="1255" spans="5:7" x14ac:dyDescent="0.25">
      <c r="E1255"/>
      <c r="F1255"/>
      <c r="G1255"/>
    </row>
    <row r="1256" spans="5:7" x14ac:dyDescent="0.25">
      <c r="E1256"/>
      <c r="F1256"/>
      <c r="G1256"/>
    </row>
    <row r="1257" spans="5:7" x14ac:dyDescent="0.25">
      <c r="E1257"/>
      <c r="F1257"/>
      <c r="G1257"/>
    </row>
    <row r="1258" spans="5:7" x14ac:dyDescent="0.25">
      <c r="E1258"/>
      <c r="F1258"/>
      <c r="G1258"/>
    </row>
    <row r="1259" spans="5:7" x14ac:dyDescent="0.25">
      <c r="E1259"/>
      <c r="F1259"/>
      <c r="G1259"/>
    </row>
    <row r="1260" spans="5:7" x14ac:dyDescent="0.25">
      <c r="E1260"/>
      <c r="F1260"/>
      <c r="G1260"/>
    </row>
    <row r="1261" spans="5:7" x14ac:dyDescent="0.25">
      <c r="E1261"/>
      <c r="F1261"/>
      <c r="G1261"/>
    </row>
    <row r="1262" spans="5:7" x14ac:dyDescent="0.25">
      <c r="E1262"/>
      <c r="F1262"/>
      <c r="G1262"/>
    </row>
    <row r="1263" spans="5:7" x14ac:dyDescent="0.25">
      <c r="E1263"/>
      <c r="F1263"/>
      <c r="G1263"/>
    </row>
    <row r="1264" spans="5:7" x14ac:dyDescent="0.25">
      <c r="E1264"/>
      <c r="F1264"/>
      <c r="G1264"/>
    </row>
    <row r="1265" spans="5:7" x14ac:dyDescent="0.25">
      <c r="E1265"/>
      <c r="F1265"/>
      <c r="G1265"/>
    </row>
    <row r="1266" spans="5:7" x14ac:dyDescent="0.25">
      <c r="E1266"/>
      <c r="F1266"/>
      <c r="G1266"/>
    </row>
    <row r="1267" spans="5:7" x14ac:dyDescent="0.25">
      <c r="E1267"/>
      <c r="F1267"/>
      <c r="G1267"/>
    </row>
    <row r="1268" spans="5:7" x14ac:dyDescent="0.25">
      <c r="E1268"/>
      <c r="F1268"/>
      <c r="G1268"/>
    </row>
    <row r="1269" spans="5:7" x14ac:dyDescent="0.25">
      <c r="E1269"/>
      <c r="F1269"/>
      <c r="G1269"/>
    </row>
    <row r="1270" spans="5:7" x14ac:dyDescent="0.25">
      <c r="E1270"/>
      <c r="F1270"/>
      <c r="G1270"/>
    </row>
    <row r="1271" spans="5:7" x14ac:dyDescent="0.25">
      <c r="E1271"/>
      <c r="F1271"/>
      <c r="G1271"/>
    </row>
    <row r="1272" spans="5:7" x14ac:dyDescent="0.25">
      <c r="E1272"/>
      <c r="F1272"/>
      <c r="G1272"/>
    </row>
    <row r="1273" spans="5:7" x14ac:dyDescent="0.25">
      <c r="E1273"/>
      <c r="F1273"/>
      <c r="G1273"/>
    </row>
    <row r="1274" spans="5:7" x14ac:dyDescent="0.25">
      <c r="E1274"/>
      <c r="F1274"/>
      <c r="G1274"/>
    </row>
    <row r="1275" spans="5:7" x14ac:dyDescent="0.25">
      <c r="E1275"/>
      <c r="F1275"/>
      <c r="G1275"/>
    </row>
    <row r="1276" spans="5:7" x14ac:dyDescent="0.25">
      <c r="E1276"/>
      <c r="F1276"/>
      <c r="G1276"/>
    </row>
    <row r="1277" spans="5:7" x14ac:dyDescent="0.25">
      <c r="E1277"/>
      <c r="F1277"/>
      <c r="G1277"/>
    </row>
    <row r="1278" spans="5:7" x14ac:dyDescent="0.25">
      <c r="E1278"/>
      <c r="F1278"/>
      <c r="G1278"/>
    </row>
    <row r="1279" spans="5:7" x14ac:dyDescent="0.25">
      <c r="E1279"/>
      <c r="F1279"/>
      <c r="G1279"/>
    </row>
    <row r="1280" spans="5:7" x14ac:dyDescent="0.25">
      <c r="E1280"/>
      <c r="F1280"/>
      <c r="G1280"/>
    </row>
    <row r="1281" spans="5:7" x14ac:dyDescent="0.25">
      <c r="E1281"/>
      <c r="F1281"/>
      <c r="G1281"/>
    </row>
    <row r="1282" spans="5:7" x14ac:dyDescent="0.25">
      <c r="E1282"/>
      <c r="F1282"/>
      <c r="G1282"/>
    </row>
    <row r="1283" spans="5:7" x14ac:dyDescent="0.25">
      <c r="E1283"/>
      <c r="F1283"/>
      <c r="G1283"/>
    </row>
    <row r="1284" spans="5:7" x14ac:dyDescent="0.25">
      <c r="E1284"/>
      <c r="F1284"/>
      <c r="G1284"/>
    </row>
    <row r="1285" spans="5:7" x14ac:dyDescent="0.25">
      <c r="E1285"/>
      <c r="F1285"/>
      <c r="G1285"/>
    </row>
    <row r="1286" spans="5:7" x14ac:dyDescent="0.25">
      <c r="E1286"/>
      <c r="F1286"/>
      <c r="G1286"/>
    </row>
    <row r="1287" spans="5:7" x14ac:dyDescent="0.25">
      <c r="E1287"/>
      <c r="F1287"/>
      <c r="G1287"/>
    </row>
    <row r="1288" spans="5:7" x14ac:dyDescent="0.25">
      <c r="E1288"/>
      <c r="F1288"/>
      <c r="G1288"/>
    </row>
    <row r="1289" spans="5:7" x14ac:dyDescent="0.25">
      <c r="E1289"/>
      <c r="F1289"/>
      <c r="G1289"/>
    </row>
    <row r="1290" spans="5:7" x14ac:dyDescent="0.25">
      <c r="E1290"/>
      <c r="F1290"/>
      <c r="G1290"/>
    </row>
    <row r="1291" spans="5:7" x14ac:dyDescent="0.25">
      <c r="E1291"/>
      <c r="F1291"/>
      <c r="G1291"/>
    </row>
    <row r="1292" spans="5:7" x14ac:dyDescent="0.25">
      <c r="E1292"/>
      <c r="F1292"/>
      <c r="G1292"/>
    </row>
    <row r="1293" spans="5:7" x14ac:dyDescent="0.25">
      <c r="E1293"/>
      <c r="F1293"/>
      <c r="G1293"/>
    </row>
    <row r="1294" spans="5:7" x14ac:dyDescent="0.25">
      <c r="E1294"/>
      <c r="F1294"/>
      <c r="G1294"/>
    </row>
    <row r="1295" spans="5:7" x14ac:dyDescent="0.25">
      <c r="E1295"/>
      <c r="F1295"/>
      <c r="G1295"/>
    </row>
    <row r="1296" spans="5:7" x14ac:dyDescent="0.25">
      <c r="E1296"/>
      <c r="F1296"/>
      <c r="G1296"/>
    </row>
    <row r="1297" spans="5:7" x14ac:dyDescent="0.25">
      <c r="E1297"/>
      <c r="F1297"/>
      <c r="G1297"/>
    </row>
    <row r="1298" spans="5:7" x14ac:dyDescent="0.25">
      <c r="E1298"/>
      <c r="F1298"/>
      <c r="G1298"/>
    </row>
    <row r="1299" spans="5:7" x14ac:dyDescent="0.25">
      <c r="E1299"/>
      <c r="F1299"/>
      <c r="G1299"/>
    </row>
    <row r="1300" spans="5:7" x14ac:dyDescent="0.25">
      <c r="E1300"/>
      <c r="F1300"/>
      <c r="G1300"/>
    </row>
    <row r="1301" spans="5:7" x14ac:dyDescent="0.25">
      <c r="E1301"/>
      <c r="F1301"/>
      <c r="G1301"/>
    </row>
    <row r="1302" spans="5:7" x14ac:dyDescent="0.25">
      <c r="E1302"/>
      <c r="F1302"/>
      <c r="G1302"/>
    </row>
    <row r="1303" spans="5:7" x14ac:dyDescent="0.25">
      <c r="E1303"/>
      <c r="F1303"/>
      <c r="G1303"/>
    </row>
    <row r="1304" spans="5:7" x14ac:dyDescent="0.25">
      <c r="E1304"/>
      <c r="F1304"/>
      <c r="G1304"/>
    </row>
    <row r="1305" spans="5:7" x14ac:dyDescent="0.25">
      <c r="E1305"/>
      <c r="F1305"/>
      <c r="G1305"/>
    </row>
    <row r="1306" spans="5:7" x14ac:dyDescent="0.25">
      <c r="E1306"/>
      <c r="F1306"/>
      <c r="G1306"/>
    </row>
    <row r="1307" spans="5:7" x14ac:dyDescent="0.25">
      <c r="E1307"/>
      <c r="F1307"/>
      <c r="G1307"/>
    </row>
    <row r="1308" spans="5:7" x14ac:dyDescent="0.25">
      <c r="E1308"/>
      <c r="F1308"/>
      <c r="G1308"/>
    </row>
    <row r="1309" spans="5:7" x14ac:dyDescent="0.25">
      <c r="E1309"/>
      <c r="F1309"/>
      <c r="G1309"/>
    </row>
    <row r="1310" spans="5:7" x14ac:dyDescent="0.25">
      <c r="E1310"/>
      <c r="F1310"/>
      <c r="G1310"/>
    </row>
    <row r="1311" spans="5:7" x14ac:dyDescent="0.25">
      <c r="E1311"/>
      <c r="F1311"/>
      <c r="G1311"/>
    </row>
    <row r="1312" spans="5:7" x14ac:dyDescent="0.25">
      <c r="E1312"/>
      <c r="F1312"/>
      <c r="G1312"/>
    </row>
    <row r="1313" spans="5:7" x14ac:dyDescent="0.25">
      <c r="E1313"/>
      <c r="F1313"/>
      <c r="G1313"/>
    </row>
    <row r="1314" spans="5:7" x14ac:dyDescent="0.25">
      <c r="E1314"/>
      <c r="F1314"/>
      <c r="G1314"/>
    </row>
    <row r="1315" spans="5:7" x14ac:dyDescent="0.25">
      <c r="E1315"/>
      <c r="F1315"/>
      <c r="G1315"/>
    </row>
    <row r="1316" spans="5:7" x14ac:dyDescent="0.25">
      <c r="E1316"/>
      <c r="F1316"/>
      <c r="G1316"/>
    </row>
    <row r="1317" spans="5:7" x14ac:dyDescent="0.25">
      <c r="E1317"/>
      <c r="F1317"/>
      <c r="G1317"/>
    </row>
    <row r="1318" spans="5:7" x14ac:dyDescent="0.25">
      <c r="E1318"/>
      <c r="F1318"/>
      <c r="G1318"/>
    </row>
    <row r="1319" spans="5:7" x14ac:dyDescent="0.25">
      <c r="E1319"/>
      <c r="F1319"/>
      <c r="G1319"/>
    </row>
    <row r="1320" spans="5:7" x14ac:dyDescent="0.25">
      <c r="E1320"/>
      <c r="F1320"/>
      <c r="G1320"/>
    </row>
    <row r="1321" spans="5:7" x14ac:dyDescent="0.25">
      <c r="E1321"/>
      <c r="F1321"/>
      <c r="G1321"/>
    </row>
    <row r="1322" spans="5:7" x14ac:dyDescent="0.25">
      <c r="E1322"/>
      <c r="F1322"/>
      <c r="G1322"/>
    </row>
    <row r="1323" spans="5:7" x14ac:dyDescent="0.25">
      <c r="E1323"/>
      <c r="F1323"/>
      <c r="G1323"/>
    </row>
    <row r="1324" spans="5:7" x14ac:dyDescent="0.25">
      <c r="E1324"/>
      <c r="F1324"/>
      <c r="G1324"/>
    </row>
    <row r="1325" spans="5:7" x14ac:dyDescent="0.25">
      <c r="E1325"/>
      <c r="F1325"/>
      <c r="G1325"/>
    </row>
    <row r="1326" spans="5:7" x14ac:dyDescent="0.25">
      <c r="E1326"/>
      <c r="F1326"/>
      <c r="G1326"/>
    </row>
    <row r="1327" spans="5:7" x14ac:dyDescent="0.25">
      <c r="E1327"/>
      <c r="F1327"/>
      <c r="G1327"/>
    </row>
    <row r="1328" spans="5:7" x14ac:dyDescent="0.25">
      <c r="E1328"/>
      <c r="F1328"/>
      <c r="G1328"/>
    </row>
    <row r="1329" spans="5:7" x14ac:dyDescent="0.25">
      <c r="E1329"/>
      <c r="F1329"/>
      <c r="G1329"/>
    </row>
    <row r="1330" spans="5:7" x14ac:dyDescent="0.25">
      <c r="E1330"/>
      <c r="F1330"/>
      <c r="G1330"/>
    </row>
    <row r="1331" spans="5:7" x14ac:dyDescent="0.25">
      <c r="E1331"/>
      <c r="F1331"/>
      <c r="G1331"/>
    </row>
    <row r="1332" spans="5:7" x14ac:dyDescent="0.25">
      <c r="E1332"/>
      <c r="F1332"/>
      <c r="G1332"/>
    </row>
    <row r="1333" spans="5:7" x14ac:dyDescent="0.25">
      <c r="E1333"/>
      <c r="F1333"/>
      <c r="G1333"/>
    </row>
    <row r="1334" spans="5:7" x14ac:dyDescent="0.25">
      <c r="E1334"/>
      <c r="F1334"/>
      <c r="G1334"/>
    </row>
    <row r="1335" spans="5:7" x14ac:dyDescent="0.25">
      <c r="E1335"/>
      <c r="F1335"/>
      <c r="G1335"/>
    </row>
    <row r="1336" spans="5:7" x14ac:dyDescent="0.25">
      <c r="E1336"/>
      <c r="F1336"/>
      <c r="G1336"/>
    </row>
    <row r="1337" spans="5:7" x14ac:dyDescent="0.25">
      <c r="E1337"/>
      <c r="F1337"/>
      <c r="G1337"/>
    </row>
    <row r="1338" spans="5:7" x14ac:dyDescent="0.25">
      <c r="E1338"/>
      <c r="F1338"/>
      <c r="G1338"/>
    </row>
    <row r="1339" spans="5:7" x14ac:dyDescent="0.25">
      <c r="E1339"/>
      <c r="F1339"/>
      <c r="G1339"/>
    </row>
    <row r="1340" spans="5:7" x14ac:dyDescent="0.25">
      <c r="E1340"/>
      <c r="F1340"/>
      <c r="G1340"/>
    </row>
    <row r="1341" spans="5:7" x14ac:dyDescent="0.25">
      <c r="E1341"/>
      <c r="F1341"/>
      <c r="G1341"/>
    </row>
    <row r="1342" spans="5:7" x14ac:dyDescent="0.25">
      <c r="E1342"/>
      <c r="F1342"/>
      <c r="G1342"/>
    </row>
    <row r="1343" spans="5:7" x14ac:dyDescent="0.25">
      <c r="E1343"/>
      <c r="F1343"/>
      <c r="G1343"/>
    </row>
    <row r="1344" spans="5:7" x14ac:dyDescent="0.25">
      <c r="E1344"/>
      <c r="F1344"/>
      <c r="G1344"/>
    </row>
    <row r="1345" spans="5:7" x14ac:dyDescent="0.25">
      <c r="E1345"/>
      <c r="F1345"/>
      <c r="G1345"/>
    </row>
    <row r="1346" spans="5:7" x14ac:dyDescent="0.25">
      <c r="E1346"/>
      <c r="F1346"/>
      <c r="G1346"/>
    </row>
    <row r="1347" spans="5:7" x14ac:dyDescent="0.25">
      <c r="E1347"/>
      <c r="F1347"/>
      <c r="G1347"/>
    </row>
    <row r="1348" spans="5:7" x14ac:dyDescent="0.25">
      <c r="E1348"/>
      <c r="F1348"/>
      <c r="G1348"/>
    </row>
    <row r="1349" spans="5:7" x14ac:dyDescent="0.25">
      <c r="E1349"/>
      <c r="F1349"/>
      <c r="G1349"/>
    </row>
    <row r="1350" spans="5:7" x14ac:dyDescent="0.25">
      <c r="E1350"/>
      <c r="F1350"/>
      <c r="G1350"/>
    </row>
    <row r="1351" spans="5:7" x14ac:dyDescent="0.25">
      <c r="E1351"/>
      <c r="F1351"/>
      <c r="G1351"/>
    </row>
    <row r="1352" spans="5:7" x14ac:dyDescent="0.25">
      <c r="E1352"/>
      <c r="F1352"/>
      <c r="G1352"/>
    </row>
    <row r="1353" spans="5:7" x14ac:dyDescent="0.25">
      <c r="E1353"/>
      <c r="F1353"/>
      <c r="G1353"/>
    </row>
    <row r="1354" spans="5:7" x14ac:dyDescent="0.25">
      <c r="E1354"/>
      <c r="F1354"/>
      <c r="G1354"/>
    </row>
    <row r="1355" spans="5:7" x14ac:dyDescent="0.25">
      <c r="E1355"/>
      <c r="F1355"/>
      <c r="G1355"/>
    </row>
    <row r="1356" spans="5:7" x14ac:dyDescent="0.25">
      <c r="E1356"/>
      <c r="F1356"/>
      <c r="G1356"/>
    </row>
    <row r="1357" spans="5:7" x14ac:dyDescent="0.25">
      <c r="E1357"/>
      <c r="F1357"/>
      <c r="G1357"/>
    </row>
    <row r="1358" spans="5:7" x14ac:dyDescent="0.25">
      <c r="E1358"/>
      <c r="F1358"/>
      <c r="G1358"/>
    </row>
    <row r="1359" spans="5:7" x14ac:dyDescent="0.25">
      <c r="E1359"/>
      <c r="F1359"/>
      <c r="G1359"/>
    </row>
    <row r="1360" spans="5:7" x14ac:dyDescent="0.25">
      <c r="E1360"/>
      <c r="F1360"/>
      <c r="G1360"/>
    </row>
    <row r="1361" spans="5:7" x14ac:dyDescent="0.25">
      <c r="E1361"/>
      <c r="F1361"/>
      <c r="G1361"/>
    </row>
    <row r="1362" spans="5:7" x14ac:dyDescent="0.25">
      <c r="E1362"/>
      <c r="F1362"/>
      <c r="G1362"/>
    </row>
    <row r="1363" spans="5:7" x14ac:dyDescent="0.25">
      <c r="E1363"/>
      <c r="F1363"/>
      <c r="G1363"/>
    </row>
    <row r="1364" spans="5:7" x14ac:dyDescent="0.25">
      <c r="E1364"/>
      <c r="F1364"/>
      <c r="G1364"/>
    </row>
    <row r="1365" spans="5:7" x14ac:dyDescent="0.25">
      <c r="E1365"/>
      <c r="F1365"/>
      <c r="G1365"/>
    </row>
    <row r="1366" spans="5:7" x14ac:dyDescent="0.25">
      <c r="E1366"/>
      <c r="F1366"/>
      <c r="G1366"/>
    </row>
    <row r="1367" spans="5:7" x14ac:dyDescent="0.25">
      <c r="E1367"/>
      <c r="F1367"/>
      <c r="G1367"/>
    </row>
    <row r="1368" spans="5:7" x14ac:dyDescent="0.25">
      <c r="E1368"/>
      <c r="F1368"/>
      <c r="G1368"/>
    </row>
    <row r="1369" spans="5:7" x14ac:dyDescent="0.25">
      <c r="E1369"/>
      <c r="F1369"/>
      <c r="G1369"/>
    </row>
    <row r="1370" spans="5:7" x14ac:dyDescent="0.25">
      <c r="E1370"/>
      <c r="F1370"/>
      <c r="G1370"/>
    </row>
    <row r="1371" spans="5:7" x14ac:dyDescent="0.25">
      <c r="E1371"/>
      <c r="F1371"/>
      <c r="G1371"/>
    </row>
    <row r="1372" spans="5:7" x14ac:dyDescent="0.25">
      <c r="E1372"/>
      <c r="F1372"/>
      <c r="G1372"/>
    </row>
    <row r="1373" spans="5:7" x14ac:dyDescent="0.25">
      <c r="E1373"/>
      <c r="F1373"/>
      <c r="G1373"/>
    </row>
    <row r="1374" spans="5:7" x14ac:dyDescent="0.25">
      <c r="E1374"/>
      <c r="F1374"/>
      <c r="G1374"/>
    </row>
    <row r="1375" spans="5:7" x14ac:dyDescent="0.25">
      <c r="E1375"/>
      <c r="F1375"/>
      <c r="G1375"/>
    </row>
    <row r="1376" spans="5:7" x14ac:dyDescent="0.25">
      <c r="E1376"/>
      <c r="F1376"/>
      <c r="G1376"/>
    </row>
    <row r="1377" spans="5:7" x14ac:dyDescent="0.25">
      <c r="E1377"/>
      <c r="F1377"/>
      <c r="G1377"/>
    </row>
    <row r="1378" spans="5:7" x14ac:dyDescent="0.25">
      <c r="E1378"/>
      <c r="F1378"/>
      <c r="G1378"/>
    </row>
    <row r="1379" spans="5:7" x14ac:dyDescent="0.25">
      <c r="E1379"/>
      <c r="F1379"/>
      <c r="G1379"/>
    </row>
    <row r="1380" spans="5:7" x14ac:dyDescent="0.25">
      <c r="E1380"/>
      <c r="F1380"/>
      <c r="G1380"/>
    </row>
    <row r="1381" spans="5:7" x14ac:dyDescent="0.25">
      <c r="E1381"/>
      <c r="F1381"/>
      <c r="G1381"/>
    </row>
    <row r="1382" spans="5:7" x14ac:dyDescent="0.25">
      <c r="E1382"/>
      <c r="F1382"/>
      <c r="G1382"/>
    </row>
    <row r="1383" spans="5:7" x14ac:dyDescent="0.25">
      <c r="E1383"/>
      <c r="F1383"/>
      <c r="G1383"/>
    </row>
    <row r="1384" spans="5:7" x14ac:dyDescent="0.25">
      <c r="E1384"/>
      <c r="F1384"/>
      <c r="G1384"/>
    </row>
    <row r="1385" spans="5:7" x14ac:dyDescent="0.25">
      <c r="E1385"/>
      <c r="F1385"/>
      <c r="G1385"/>
    </row>
    <row r="1386" spans="5:7" x14ac:dyDescent="0.25">
      <c r="E1386"/>
      <c r="F1386"/>
      <c r="G1386"/>
    </row>
    <row r="1387" spans="5:7" x14ac:dyDescent="0.25">
      <c r="E1387"/>
      <c r="F1387"/>
      <c r="G1387"/>
    </row>
    <row r="1388" spans="5:7" x14ac:dyDescent="0.25">
      <c r="E1388"/>
      <c r="F1388"/>
      <c r="G1388"/>
    </row>
    <row r="1389" spans="5:7" x14ac:dyDescent="0.25">
      <c r="E1389"/>
      <c r="F1389"/>
      <c r="G1389"/>
    </row>
    <row r="1390" spans="5:7" x14ac:dyDescent="0.25">
      <c r="E1390"/>
      <c r="F1390"/>
      <c r="G1390"/>
    </row>
    <row r="1391" spans="5:7" x14ac:dyDescent="0.25">
      <c r="E1391"/>
      <c r="F1391"/>
      <c r="G1391"/>
    </row>
    <row r="1392" spans="5:7" x14ac:dyDescent="0.25">
      <c r="E1392"/>
      <c r="F1392"/>
      <c r="G1392"/>
    </row>
    <row r="1393" spans="5:7" x14ac:dyDescent="0.25">
      <c r="E1393"/>
      <c r="F1393"/>
      <c r="G1393"/>
    </row>
    <row r="1394" spans="5:7" x14ac:dyDescent="0.25">
      <c r="E1394"/>
      <c r="F1394"/>
      <c r="G1394"/>
    </row>
    <row r="1395" spans="5:7" x14ac:dyDescent="0.25">
      <c r="E1395"/>
      <c r="F1395"/>
      <c r="G1395"/>
    </row>
    <row r="1396" spans="5:7" x14ac:dyDescent="0.25">
      <c r="E1396"/>
      <c r="F1396"/>
      <c r="G1396"/>
    </row>
    <row r="1397" spans="5:7" x14ac:dyDescent="0.25">
      <c r="E1397"/>
      <c r="F1397"/>
      <c r="G1397"/>
    </row>
    <row r="1398" spans="5:7" x14ac:dyDescent="0.25">
      <c r="E1398"/>
      <c r="F1398"/>
      <c r="G1398"/>
    </row>
    <row r="1399" spans="5:7" x14ac:dyDescent="0.25">
      <c r="E1399"/>
      <c r="F1399"/>
      <c r="G1399"/>
    </row>
    <row r="1400" spans="5:7" x14ac:dyDescent="0.25">
      <c r="E1400"/>
      <c r="F1400"/>
      <c r="G1400"/>
    </row>
    <row r="1401" spans="5:7" x14ac:dyDescent="0.25">
      <c r="E1401"/>
      <c r="F1401"/>
      <c r="G1401"/>
    </row>
    <row r="1402" spans="5:7" x14ac:dyDescent="0.25">
      <c r="E1402"/>
      <c r="F1402"/>
      <c r="G1402"/>
    </row>
    <row r="1403" spans="5:7" x14ac:dyDescent="0.25">
      <c r="E1403"/>
      <c r="F1403"/>
      <c r="G1403"/>
    </row>
    <row r="1404" spans="5:7" x14ac:dyDescent="0.25">
      <c r="E1404"/>
      <c r="F1404"/>
      <c r="G1404"/>
    </row>
    <row r="1405" spans="5:7" x14ac:dyDescent="0.25">
      <c r="E1405"/>
      <c r="F1405"/>
      <c r="G1405"/>
    </row>
    <row r="1406" spans="5:7" x14ac:dyDescent="0.25">
      <c r="E1406"/>
      <c r="F1406"/>
      <c r="G1406"/>
    </row>
    <row r="1407" spans="5:7" x14ac:dyDescent="0.25">
      <c r="E1407"/>
      <c r="F1407"/>
      <c r="G1407"/>
    </row>
    <row r="1408" spans="5:7" x14ac:dyDescent="0.25">
      <c r="E1408"/>
      <c r="F1408"/>
      <c r="G1408"/>
    </row>
    <row r="1409" spans="5:7" x14ac:dyDescent="0.25">
      <c r="E1409"/>
      <c r="F1409"/>
      <c r="G1409"/>
    </row>
    <row r="1410" spans="5:7" x14ac:dyDescent="0.25">
      <c r="E1410"/>
      <c r="F1410"/>
      <c r="G1410"/>
    </row>
    <row r="1411" spans="5:7" x14ac:dyDescent="0.25">
      <c r="E1411"/>
      <c r="F1411"/>
      <c r="G1411"/>
    </row>
    <row r="1412" spans="5:7" x14ac:dyDescent="0.25">
      <c r="E1412"/>
      <c r="F1412"/>
      <c r="G1412"/>
    </row>
    <row r="1413" spans="5:7" x14ac:dyDescent="0.25">
      <c r="E1413"/>
      <c r="F1413"/>
      <c r="G1413"/>
    </row>
    <row r="1414" spans="5:7" x14ac:dyDescent="0.25">
      <c r="E1414"/>
      <c r="F1414"/>
      <c r="G1414"/>
    </row>
    <row r="1415" spans="5:7" x14ac:dyDescent="0.25">
      <c r="E1415"/>
      <c r="F1415"/>
      <c r="G1415"/>
    </row>
    <row r="1416" spans="5:7" x14ac:dyDescent="0.25">
      <c r="E1416"/>
      <c r="F1416"/>
      <c r="G1416"/>
    </row>
    <row r="1417" spans="5:7" x14ac:dyDescent="0.25">
      <c r="E1417"/>
      <c r="F1417"/>
      <c r="G1417"/>
    </row>
    <row r="1418" spans="5:7" x14ac:dyDescent="0.25">
      <c r="E1418"/>
      <c r="F1418"/>
      <c r="G1418"/>
    </row>
    <row r="1419" spans="5:7" x14ac:dyDescent="0.25">
      <c r="E1419"/>
      <c r="F1419"/>
      <c r="G1419"/>
    </row>
    <row r="1420" spans="5:7" x14ac:dyDescent="0.25">
      <c r="E1420"/>
      <c r="F1420"/>
      <c r="G1420"/>
    </row>
    <row r="1421" spans="5:7" x14ac:dyDescent="0.25">
      <c r="E1421"/>
      <c r="F1421"/>
      <c r="G1421"/>
    </row>
    <row r="1422" spans="5:7" x14ac:dyDescent="0.25">
      <c r="E1422"/>
      <c r="F1422"/>
      <c r="G1422"/>
    </row>
    <row r="1423" spans="5:7" x14ac:dyDescent="0.25">
      <c r="E1423"/>
      <c r="F1423"/>
      <c r="G1423"/>
    </row>
    <row r="1424" spans="5:7" x14ac:dyDescent="0.25">
      <c r="E1424"/>
      <c r="F1424"/>
      <c r="G1424"/>
    </row>
    <row r="1425" spans="5:7" x14ac:dyDescent="0.25">
      <c r="E1425"/>
      <c r="F1425"/>
      <c r="G1425"/>
    </row>
    <row r="1426" spans="5:7" x14ac:dyDescent="0.25">
      <c r="E1426"/>
      <c r="F1426"/>
      <c r="G1426"/>
    </row>
    <row r="1427" spans="5:7" x14ac:dyDescent="0.25">
      <c r="E1427"/>
      <c r="F1427"/>
      <c r="G1427"/>
    </row>
    <row r="1428" spans="5:7" x14ac:dyDescent="0.25">
      <c r="E1428"/>
      <c r="F1428"/>
      <c r="G1428"/>
    </row>
    <row r="1429" spans="5:7" x14ac:dyDescent="0.25">
      <c r="E1429"/>
      <c r="F1429"/>
      <c r="G1429"/>
    </row>
    <row r="1430" spans="5:7" x14ac:dyDescent="0.25">
      <c r="E1430"/>
      <c r="F1430"/>
      <c r="G1430"/>
    </row>
    <row r="1431" spans="5:7" x14ac:dyDescent="0.25">
      <c r="E1431"/>
      <c r="F1431"/>
      <c r="G1431"/>
    </row>
    <row r="1432" spans="5:7" x14ac:dyDescent="0.25">
      <c r="E1432"/>
      <c r="F1432"/>
      <c r="G1432"/>
    </row>
    <row r="1433" spans="5:7" x14ac:dyDescent="0.25">
      <c r="E1433"/>
      <c r="F1433"/>
      <c r="G1433"/>
    </row>
    <row r="1434" spans="5:7" x14ac:dyDescent="0.25">
      <c r="E1434"/>
      <c r="F1434"/>
      <c r="G1434"/>
    </row>
    <row r="1435" spans="5:7" x14ac:dyDescent="0.25">
      <c r="E1435"/>
      <c r="F1435"/>
      <c r="G1435"/>
    </row>
    <row r="1436" spans="5:7" x14ac:dyDescent="0.25">
      <c r="E1436"/>
      <c r="F1436"/>
      <c r="G1436"/>
    </row>
    <row r="1437" spans="5:7" x14ac:dyDescent="0.25">
      <c r="E1437"/>
      <c r="F1437"/>
      <c r="G1437"/>
    </row>
    <row r="1438" spans="5:7" x14ac:dyDescent="0.25">
      <c r="E1438"/>
      <c r="F1438"/>
      <c r="G1438"/>
    </row>
    <row r="1439" spans="5:7" x14ac:dyDescent="0.25">
      <c r="E1439"/>
      <c r="F1439"/>
      <c r="G1439"/>
    </row>
    <row r="1440" spans="5:7" x14ac:dyDescent="0.25">
      <c r="E1440"/>
      <c r="F1440"/>
      <c r="G1440"/>
    </row>
    <row r="1441" spans="5:7" x14ac:dyDescent="0.25">
      <c r="E1441"/>
      <c r="F1441"/>
      <c r="G1441"/>
    </row>
    <row r="1442" spans="5:7" x14ac:dyDescent="0.25">
      <c r="E1442"/>
      <c r="F1442"/>
      <c r="G1442"/>
    </row>
    <row r="1443" spans="5:7" x14ac:dyDescent="0.25">
      <c r="E1443"/>
      <c r="F1443"/>
      <c r="G1443"/>
    </row>
    <row r="1444" spans="5:7" x14ac:dyDescent="0.25">
      <c r="E1444"/>
      <c r="F1444"/>
      <c r="G1444"/>
    </row>
    <row r="1445" spans="5:7" x14ac:dyDescent="0.25">
      <c r="E1445"/>
      <c r="F1445"/>
      <c r="G1445"/>
    </row>
    <row r="1446" spans="5:7" x14ac:dyDescent="0.25">
      <c r="E1446"/>
      <c r="F1446"/>
      <c r="G1446"/>
    </row>
    <row r="1447" spans="5:7" x14ac:dyDescent="0.25">
      <c r="E1447"/>
      <c r="F1447"/>
      <c r="G1447"/>
    </row>
    <row r="1448" spans="5:7" x14ac:dyDescent="0.25">
      <c r="E1448"/>
      <c r="F1448"/>
      <c r="G1448"/>
    </row>
    <row r="1449" spans="5:7" x14ac:dyDescent="0.25">
      <c r="E1449"/>
      <c r="F1449"/>
      <c r="G1449"/>
    </row>
    <row r="1450" spans="5:7" x14ac:dyDescent="0.25">
      <c r="E1450"/>
      <c r="F1450"/>
      <c r="G1450"/>
    </row>
    <row r="1451" spans="5:7" x14ac:dyDescent="0.25">
      <c r="E1451"/>
      <c r="F1451"/>
      <c r="G1451"/>
    </row>
    <row r="1452" spans="5:7" x14ac:dyDescent="0.25">
      <c r="E1452"/>
      <c r="F1452"/>
      <c r="G1452"/>
    </row>
    <row r="1453" spans="5:7" x14ac:dyDescent="0.25">
      <c r="E1453"/>
      <c r="F1453"/>
      <c r="G1453"/>
    </row>
    <row r="1454" spans="5:7" x14ac:dyDescent="0.25">
      <c r="E1454"/>
      <c r="F1454"/>
      <c r="G1454"/>
    </row>
    <row r="1455" spans="5:7" x14ac:dyDescent="0.25">
      <c r="E1455"/>
      <c r="F1455"/>
      <c r="G1455"/>
    </row>
    <row r="1456" spans="5:7" x14ac:dyDescent="0.25">
      <c r="E1456"/>
      <c r="F1456"/>
      <c r="G1456"/>
    </row>
    <row r="1457" spans="5:7" x14ac:dyDescent="0.25">
      <c r="E1457"/>
      <c r="F1457"/>
      <c r="G1457"/>
    </row>
    <row r="1458" spans="5:7" x14ac:dyDescent="0.25">
      <c r="E1458"/>
      <c r="F1458"/>
      <c r="G1458"/>
    </row>
    <row r="1459" spans="5:7" x14ac:dyDescent="0.25">
      <c r="E1459"/>
      <c r="F1459"/>
      <c r="G1459"/>
    </row>
    <row r="1460" spans="5:7" x14ac:dyDescent="0.25">
      <c r="E1460"/>
      <c r="F1460"/>
      <c r="G1460"/>
    </row>
    <row r="1461" spans="5:7" x14ac:dyDescent="0.25">
      <c r="E1461"/>
      <c r="F1461"/>
      <c r="G1461"/>
    </row>
    <row r="1462" spans="5:7" x14ac:dyDescent="0.25">
      <c r="E1462"/>
      <c r="F1462"/>
      <c r="G1462"/>
    </row>
    <row r="1463" spans="5:7" x14ac:dyDescent="0.25">
      <c r="E1463"/>
      <c r="F1463"/>
      <c r="G1463"/>
    </row>
    <row r="1464" spans="5:7" x14ac:dyDescent="0.25">
      <c r="E1464"/>
      <c r="F1464"/>
      <c r="G1464"/>
    </row>
    <row r="1465" spans="5:7" x14ac:dyDescent="0.25">
      <c r="E1465"/>
      <c r="F1465"/>
      <c r="G1465"/>
    </row>
    <row r="1466" spans="5:7" x14ac:dyDescent="0.25">
      <c r="E1466"/>
      <c r="F1466"/>
      <c r="G1466"/>
    </row>
    <row r="1467" spans="5:7" x14ac:dyDescent="0.25">
      <c r="E1467"/>
      <c r="F1467"/>
      <c r="G1467"/>
    </row>
    <row r="1468" spans="5:7" x14ac:dyDescent="0.25">
      <c r="E1468"/>
      <c r="F1468"/>
      <c r="G1468"/>
    </row>
    <row r="1469" spans="5:7" x14ac:dyDescent="0.25">
      <c r="E1469"/>
      <c r="F1469"/>
      <c r="G1469"/>
    </row>
    <row r="1470" spans="5:7" x14ac:dyDescent="0.25">
      <c r="E1470"/>
      <c r="F1470"/>
      <c r="G1470"/>
    </row>
    <row r="1471" spans="5:7" x14ac:dyDescent="0.25">
      <c r="E1471"/>
      <c r="F1471"/>
      <c r="G1471"/>
    </row>
    <row r="1472" spans="5:7" x14ac:dyDescent="0.25">
      <c r="E1472"/>
      <c r="F1472"/>
      <c r="G1472"/>
    </row>
    <row r="1473" spans="5:7" x14ac:dyDescent="0.25">
      <c r="E1473"/>
      <c r="F1473"/>
      <c r="G1473"/>
    </row>
    <row r="1474" spans="5:7" x14ac:dyDescent="0.25">
      <c r="E1474"/>
      <c r="F1474"/>
      <c r="G1474"/>
    </row>
    <row r="1475" spans="5:7" x14ac:dyDescent="0.25">
      <c r="E1475"/>
      <c r="F1475"/>
      <c r="G1475"/>
    </row>
    <row r="1476" spans="5:7" x14ac:dyDescent="0.25">
      <c r="E1476"/>
      <c r="F1476"/>
      <c r="G1476"/>
    </row>
    <row r="1477" spans="5:7" x14ac:dyDescent="0.25">
      <c r="E1477"/>
      <c r="F1477"/>
      <c r="G1477"/>
    </row>
    <row r="1478" spans="5:7" x14ac:dyDescent="0.25">
      <c r="E1478"/>
      <c r="F1478"/>
      <c r="G1478"/>
    </row>
    <row r="1479" spans="5:7" x14ac:dyDescent="0.25">
      <c r="E1479"/>
      <c r="F1479"/>
      <c r="G1479"/>
    </row>
    <row r="1480" spans="5:7" x14ac:dyDescent="0.25">
      <c r="E1480"/>
      <c r="F1480"/>
      <c r="G1480"/>
    </row>
    <row r="1481" spans="5:7" x14ac:dyDescent="0.25">
      <c r="E1481"/>
      <c r="F1481"/>
      <c r="G1481"/>
    </row>
    <row r="1482" spans="5:7" x14ac:dyDescent="0.25">
      <c r="E1482"/>
      <c r="F1482"/>
      <c r="G1482"/>
    </row>
    <row r="1483" spans="5:7" x14ac:dyDescent="0.25">
      <c r="E1483"/>
      <c r="F1483"/>
      <c r="G1483"/>
    </row>
    <row r="1484" spans="5:7" x14ac:dyDescent="0.25">
      <c r="E1484"/>
      <c r="F1484"/>
      <c r="G1484"/>
    </row>
    <row r="1485" spans="5:7" x14ac:dyDescent="0.25">
      <c r="E1485"/>
      <c r="F1485"/>
      <c r="G1485"/>
    </row>
    <row r="1486" spans="5:7" x14ac:dyDescent="0.25">
      <c r="E1486"/>
      <c r="F1486"/>
      <c r="G1486"/>
    </row>
    <row r="1487" spans="5:7" x14ac:dyDescent="0.25">
      <c r="E1487"/>
      <c r="F1487"/>
      <c r="G1487"/>
    </row>
    <row r="1488" spans="5:7" x14ac:dyDescent="0.25">
      <c r="E1488"/>
      <c r="F1488"/>
      <c r="G1488"/>
    </row>
    <row r="1489" spans="5:7" x14ac:dyDescent="0.25">
      <c r="E1489"/>
      <c r="F1489"/>
      <c r="G1489"/>
    </row>
    <row r="1490" spans="5:7" x14ac:dyDescent="0.25">
      <c r="E1490"/>
      <c r="F1490"/>
      <c r="G1490"/>
    </row>
    <row r="1491" spans="5:7" x14ac:dyDescent="0.25">
      <c r="E1491"/>
      <c r="F1491"/>
      <c r="G1491"/>
    </row>
    <row r="1492" spans="5:7" x14ac:dyDescent="0.25">
      <c r="E1492"/>
      <c r="F1492"/>
      <c r="G1492"/>
    </row>
    <row r="1493" spans="5:7" x14ac:dyDescent="0.25">
      <c r="E1493"/>
      <c r="F1493"/>
      <c r="G1493"/>
    </row>
    <row r="1494" spans="5:7" x14ac:dyDescent="0.25">
      <c r="E1494"/>
      <c r="F1494"/>
      <c r="G1494"/>
    </row>
    <row r="1495" spans="5:7" x14ac:dyDescent="0.25">
      <c r="E1495"/>
      <c r="F1495"/>
      <c r="G1495"/>
    </row>
    <row r="1496" spans="5:7" x14ac:dyDescent="0.25">
      <c r="E1496"/>
      <c r="F1496"/>
      <c r="G1496"/>
    </row>
    <row r="1497" spans="5:7" x14ac:dyDescent="0.25">
      <c r="E1497"/>
      <c r="F1497"/>
      <c r="G1497"/>
    </row>
    <row r="1498" spans="5:7" x14ac:dyDescent="0.25">
      <c r="E1498"/>
      <c r="F1498"/>
      <c r="G1498"/>
    </row>
    <row r="1499" spans="5:7" x14ac:dyDescent="0.25">
      <c r="E1499"/>
      <c r="F1499"/>
      <c r="G1499"/>
    </row>
    <row r="1500" spans="5:7" x14ac:dyDescent="0.25">
      <c r="E1500"/>
      <c r="F1500"/>
      <c r="G1500"/>
    </row>
    <row r="1501" spans="5:7" x14ac:dyDescent="0.25">
      <c r="E1501"/>
      <c r="F1501"/>
      <c r="G1501"/>
    </row>
    <row r="1502" spans="5:7" x14ac:dyDescent="0.25">
      <c r="E1502"/>
      <c r="F1502"/>
      <c r="G1502"/>
    </row>
    <row r="1503" spans="5:7" x14ac:dyDescent="0.25">
      <c r="E1503"/>
      <c r="F1503"/>
      <c r="G1503"/>
    </row>
    <row r="1504" spans="5:7" x14ac:dyDescent="0.25">
      <c r="E1504"/>
      <c r="F1504"/>
      <c r="G1504"/>
    </row>
    <row r="1505" spans="5:7" x14ac:dyDescent="0.25">
      <c r="E1505"/>
      <c r="F1505"/>
      <c r="G1505"/>
    </row>
    <row r="1506" spans="5:7" x14ac:dyDescent="0.25">
      <c r="E1506"/>
      <c r="F1506"/>
      <c r="G1506"/>
    </row>
    <row r="1507" spans="5:7" x14ac:dyDescent="0.25">
      <c r="E1507"/>
      <c r="F1507"/>
      <c r="G1507"/>
    </row>
    <row r="1508" spans="5:7" x14ac:dyDescent="0.25">
      <c r="E1508"/>
      <c r="F1508"/>
      <c r="G1508"/>
    </row>
    <row r="1509" spans="5:7" x14ac:dyDescent="0.25">
      <c r="E1509"/>
      <c r="F1509"/>
      <c r="G1509"/>
    </row>
    <row r="1510" spans="5:7" x14ac:dyDescent="0.25">
      <c r="E1510"/>
      <c r="F1510"/>
      <c r="G1510"/>
    </row>
    <row r="1511" spans="5:7" x14ac:dyDescent="0.25">
      <c r="E1511"/>
      <c r="F1511"/>
      <c r="G1511"/>
    </row>
    <row r="1512" spans="5:7" x14ac:dyDescent="0.25">
      <c r="E1512"/>
      <c r="F1512"/>
      <c r="G1512"/>
    </row>
    <row r="1513" spans="5:7" x14ac:dyDescent="0.25">
      <c r="E1513"/>
      <c r="F1513"/>
      <c r="G1513"/>
    </row>
    <row r="1514" spans="5:7" x14ac:dyDescent="0.25">
      <c r="E1514"/>
      <c r="F1514"/>
      <c r="G1514"/>
    </row>
    <row r="1515" spans="5:7" x14ac:dyDescent="0.25">
      <c r="E1515"/>
      <c r="F1515"/>
      <c r="G1515"/>
    </row>
    <row r="1516" spans="5:7" x14ac:dyDescent="0.25">
      <c r="E1516"/>
      <c r="F1516"/>
      <c r="G1516"/>
    </row>
    <row r="1517" spans="5:7" x14ac:dyDescent="0.25">
      <c r="E1517"/>
      <c r="F1517"/>
      <c r="G1517"/>
    </row>
    <row r="1518" spans="5:7" x14ac:dyDescent="0.25">
      <c r="E1518"/>
      <c r="F1518"/>
      <c r="G1518"/>
    </row>
    <row r="1519" spans="5:7" x14ac:dyDescent="0.25">
      <c r="E1519"/>
      <c r="F1519"/>
      <c r="G1519"/>
    </row>
    <row r="1520" spans="5:7" x14ac:dyDescent="0.25">
      <c r="E1520"/>
      <c r="F1520"/>
      <c r="G1520"/>
    </row>
    <row r="1521" spans="5:7" x14ac:dyDescent="0.25">
      <c r="E1521"/>
      <c r="F1521"/>
      <c r="G1521"/>
    </row>
    <row r="1522" spans="5:7" x14ac:dyDescent="0.25">
      <c r="E1522"/>
      <c r="F1522"/>
      <c r="G1522"/>
    </row>
    <row r="1523" spans="5:7" x14ac:dyDescent="0.25">
      <c r="E1523"/>
      <c r="F1523"/>
      <c r="G1523"/>
    </row>
    <row r="1524" spans="5:7" x14ac:dyDescent="0.25">
      <c r="E1524"/>
      <c r="F1524"/>
      <c r="G1524"/>
    </row>
    <row r="1525" spans="5:7" x14ac:dyDescent="0.25">
      <c r="E1525"/>
      <c r="F1525"/>
      <c r="G1525"/>
    </row>
    <row r="1526" spans="5:7" x14ac:dyDescent="0.25">
      <c r="E1526"/>
      <c r="F1526"/>
      <c r="G1526"/>
    </row>
    <row r="1527" spans="5:7" x14ac:dyDescent="0.25">
      <c r="E1527"/>
      <c r="F1527"/>
      <c r="G1527"/>
    </row>
    <row r="1528" spans="5:7" x14ac:dyDescent="0.25">
      <c r="E1528"/>
      <c r="F1528"/>
      <c r="G1528"/>
    </row>
    <row r="1529" spans="5:7" x14ac:dyDescent="0.25">
      <c r="E1529"/>
      <c r="F1529"/>
      <c r="G1529"/>
    </row>
    <row r="1530" spans="5:7" x14ac:dyDescent="0.25">
      <c r="E1530"/>
      <c r="F1530"/>
      <c r="G1530"/>
    </row>
    <row r="1531" spans="5:7" x14ac:dyDescent="0.25">
      <c r="E1531"/>
      <c r="F1531"/>
      <c r="G1531"/>
    </row>
    <row r="1532" spans="5:7" x14ac:dyDescent="0.25">
      <c r="E1532"/>
      <c r="F1532"/>
      <c r="G1532"/>
    </row>
    <row r="1533" spans="5:7" x14ac:dyDescent="0.25">
      <c r="E1533"/>
      <c r="F1533"/>
      <c r="G1533"/>
    </row>
    <row r="1534" spans="5:7" x14ac:dyDescent="0.25">
      <c r="E1534"/>
      <c r="F1534"/>
      <c r="G1534"/>
    </row>
    <row r="1535" spans="5:7" x14ac:dyDescent="0.25">
      <c r="E1535"/>
      <c r="F1535"/>
      <c r="G1535"/>
    </row>
    <row r="1536" spans="5:7" x14ac:dyDescent="0.25">
      <c r="E1536"/>
      <c r="F1536"/>
      <c r="G1536"/>
    </row>
    <row r="1537" spans="5:7" x14ac:dyDescent="0.25">
      <c r="E1537"/>
      <c r="F1537"/>
      <c r="G1537"/>
    </row>
    <row r="1538" spans="5:7" x14ac:dyDescent="0.25">
      <c r="E1538"/>
      <c r="F1538"/>
      <c r="G1538"/>
    </row>
    <row r="1539" spans="5:7" x14ac:dyDescent="0.25">
      <c r="E1539"/>
      <c r="F1539"/>
      <c r="G1539"/>
    </row>
    <row r="1540" spans="5:7" x14ac:dyDescent="0.25">
      <c r="E1540"/>
      <c r="F1540"/>
      <c r="G1540"/>
    </row>
    <row r="1541" spans="5:7" x14ac:dyDescent="0.25">
      <c r="E1541"/>
      <c r="F1541"/>
      <c r="G1541"/>
    </row>
    <row r="1542" spans="5:7" x14ac:dyDescent="0.25">
      <c r="E1542"/>
      <c r="F1542"/>
      <c r="G1542"/>
    </row>
    <row r="1543" spans="5:7" x14ac:dyDescent="0.25">
      <c r="E1543"/>
      <c r="F1543"/>
      <c r="G1543"/>
    </row>
    <row r="1544" spans="5:7" x14ac:dyDescent="0.25">
      <c r="E1544"/>
      <c r="F1544"/>
      <c r="G1544"/>
    </row>
    <row r="1545" spans="5:7" x14ac:dyDescent="0.25">
      <c r="E1545"/>
      <c r="F1545"/>
      <c r="G1545"/>
    </row>
    <row r="1546" spans="5:7" x14ac:dyDescent="0.25">
      <c r="E1546"/>
      <c r="F1546"/>
      <c r="G1546"/>
    </row>
    <row r="1547" spans="5:7" x14ac:dyDescent="0.25">
      <c r="E1547"/>
      <c r="F1547"/>
      <c r="G1547"/>
    </row>
    <row r="1548" spans="5:7" x14ac:dyDescent="0.25">
      <c r="E1548"/>
      <c r="F1548"/>
      <c r="G1548"/>
    </row>
    <row r="1549" spans="5:7" x14ac:dyDescent="0.25">
      <c r="E1549"/>
      <c r="F1549"/>
      <c r="G1549"/>
    </row>
    <row r="1550" spans="5:7" x14ac:dyDescent="0.25">
      <c r="E1550"/>
      <c r="F1550"/>
      <c r="G1550"/>
    </row>
    <row r="1551" spans="5:7" x14ac:dyDescent="0.25">
      <c r="E1551"/>
      <c r="F1551"/>
      <c r="G1551"/>
    </row>
    <row r="1552" spans="5:7" x14ac:dyDescent="0.25">
      <c r="E1552"/>
      <c r="F1552"/>
      <c r="G1552"/>
    </row>
    <row r="1553" spans="5:7" x14ac:dyDescent="0.25">
      <c r="E1553"/>
      <c r="F1553"/>
      <c r="G1553"/>
    </row>
    <row r="1554" spans="5:7" x14ac:dyDescent="0.25">
      <c r="E1554"/>
      <c r="F1554"/>
      <c r="G1554"/>
    </row>
    <row r="1555" spans="5:7" x14ac:dyDescent="0.25">
      <c r="E1555"/>
      <c r="F1555"/>
      <c r="G1555"/>
    </row>
    <row r="1556" spans="5:7" x14ac:dyDescent="0.25">
      <c r="E1556"/>
      <c r="F1556"/>
      <c r="G1556"/>
    </row>
    <row r="1557" spans="5:7" x14ac:dyDescent="0.25">
      <c r="E1557"/>
      <c r="F1557"/>
      <c r="G1557"/>
    </row>
    <row r="1558" spans="5:7" x14ac:dyDescent="0.25">
      <c r="E1558"/>
      <c r="F1558"/>
      <c r="G1558"/>
    </row>
    <row r="1559" spans="5:7" x14ac:dyDescent="0.25">
      <c r="E1559"/>
      <c r="F1559"/>
      <c r="G1559"/>
    </row>
    <row r="1560" spans="5:7" x14ac:dyDescent="0.25">
      <c r="E1560"/>
      <c r="F1560"/>
      <c r="G1560"/>
    </row>
    <row r="1561" spans="5:7" x14ac:dyDescent="0.25">
      <c r="E1561"/>
      <c r="F1561"/>
      <c r="G1561"/>
    </row>
    <row r="1562" spans="5:7" x14ac:dyDescent="0.25">
      <c r="E1562"/>
      <c r="F1562"/>
      <c r="G1562"/>
    </row>
    <row r="1563" spans="5:7" x14ac:dyDescent="0.25">
      <c r="E1563"/>
      <c r="F1563"/>
      <c r="G1563"/>
    </row>
    <row r="1564" spans="5:7" x14ac:dyDescent="0.25">
      <c r="E1564"/>
      <c r="F1564"/>
      <c r="G1564"/>
    </row>
    <row r="1565" spans="5:7" x14ac:dyDescent="0.25">
      <c r="E1565"/>
      <c r="F1565"/>
      <c r="G1565"/>
    </row>
    <row r="1566" spans="5:7" x14ac:dyDescent="0.25">
      <c r="E1566"/>
      <c r="F1566"/>
      <c r="G1566"/>
    </row>
    <row r="1567" spans="5:7" x14ac:dyDescent="0.25">
      <c r="E1567"/>
      <c r="F1567"/>
      <c r="G1567"/>
    </row>
    <row r="1568" spans="5:7" x14ac:dyDescent="0.25">
      <c r="E1568"/>
      <c r="F1568"/>
      <c r="G1568"/>
    </row>
    <row r="1569" spans="5:7" x14ac:dyDescent="0.25">
      <c r="E1569"/>
      <c r="F1569"/>
      <c r="G1569"/>
    </row>
    <row r="1570" spans="5:7" x14ac:dyDescent="0.25">
      <c r="E1570"/>
      <c r="F1570"/>
      <c r="G1570"/>
    </row>
    <row r="1571" spans="5:7" x14ac:dyDescent="0.25">
      <c r="E1571"/>
      <c r="F1571"/>
      <c r="G1571"/>
    </row>
    <row r="1572" spans="5:7" x14ac:dyDescent="0.25">
      <c r="E1572"/>
      <c r="F1572"/>
      <c r="G1572"/>
    </row>
    <row r="1573" spans="5:7" x14ac:dyDescent="0.25">
      <c r="E1573"/>
      <c r="F1573"/>
      <c r="G1573"/>
    </row>
    <row r="1574" spans="5:7" x14ac:dyDescent="0.25">
      <c r="E1574"/>
      <c r="F1574"/>
      <c r="G1574"/>
    </row>
    <row r="1575" spans="5:7" x14ac:dyDescent="0.25">
      <c r="E1575"/>
      <c r="F1575"/>
      <c r="G1575"/>
    </row>
    <row r="1576" spans="5:7" x14ac:dyDescent="0.25">
      <c r="E1576"/>
      <c r="F1576"/>
      <c r="G1576"/>
    </row>
    <row r="1577" spans="5:7" x14ac:dyDescent="0.25">
      <c r="E1577"/>
      <c r="F1577"/>
      <c r="G1577"/>
    </row>
    <row r="1578" spans="5:7" x14ac:dyDescent="0.25">
      <c r="E1578"/>
      <c r="F1578"/>
      <c r="G1578"/>
    </row>
    <row r="1579" spans="5:7" x14ac:dyDescent="0.25">
      <c r="E1579"/>
      <c r="F1579"/>
      <c r="G1579"/>
    </row>
    <row r="1580" spans="5:7" x14ac:dyDescent="0.25">
      <c r="E1580"/>
      <c r="F1580"/>
      <c r="G1580"/>
    </row>
    <row r="1581" spans="5:7" x14ac:dyDescent="0.25">
      <c r="E1581"/>
      <c r="F1581"/>
      <c r="G1581"/>
    </row>
    <row r="1582" spans="5:7" x14ac:dyDescent="0.25">
      <c r="E1582"/>
      <c r="F1582"/>
      <c r="G1582"/>
    </row>
    <row r="1583" spans="5:7" x14ac:dyDescent="0.25">
      <c r="E1583"/>
      <c r="F1583"/>
      <c r="G1583"/>
    </row>
    <row r="1584" spans="5:7" x14ac:dyDescent="0.25">
      <c r="E1584"/>
      <c r="F1584"/>
      <c r="G1584"/>
    </row>
    <row r="1585" spans="5:7" x14ac:dyDescent="0.25">
      <c r="E1585"/>
      <c r="F1585"/>
      <c r="G1585"/>
    </row>
    <row r="1586" spans="5:7" x14ac:dyDescent="0.25">
      <c r="E1586"/>
      <c r="F1586"/>
      <c r="G1586"/>
    </row>
    <row r="1587" spans="5:7" x14ac:dyDescent="0.25">
      <c r="E1587"/>
      <c r="F1587"/>
      <c r="G1587"/>
    </row>
    <row r="1588" spans="5:7" x14ac:dyDescent="0.25">
      <c r="E1588"/>
      <c r="F1588"/>
      <c r="G1588"/>
    </row>
    <row r="1589" spans="5:7" x14ac:dyDescent="0.25">
      <c r="E1589"/>
      <c r="F1589"/>
      <c r="G1589"/>
    </row>
    <row r="1590" spans="5:7" x14ac:dyDescent="0.25">
      <c r="E1590"/>
      <c r="F1590"/>
      <c r="G1590"/>
    </row>
    <row r="1591" spans="5:7" x14ac:dyDescent="0.25">
      <c r="E1591"/>
      <c r="F1591"/>
      <c r="G1591"/>
    </row>
    <row r="1592" spans="5:7" x14ac:dyDescent="0.25">
      <c r="E1592"/>
      <c r="F1592"/>
      <c r="G1592"/>
    </row>
    <row r="1593" spans="5:7" x14ac:dyDescent="0.25">
      <c r="E1593"/>
      <c r="F1593"/>
      <c r="G1593"/>
    </row>
    <row r="1594" spans="5:7" x14ac:dyDescent="0.25">
      <c r="E1594"/>
      <c r="F1594"/>
      <c r="G1594"/>
    </row>
    <row r="1595" spans="5:7" x14ac:dyDescent="0.25">
      <c r="E1595"/>
      <c r="F1595"/>
      <c r="G1595"/>
    </row>
    <row r="1596" spans="5:7" x14ac:dyDescent="0.25">
      <c r="E1596"/>
      <c r="F1596"/>
      <c r="G1596"/>
    </row>
    <row r="1597" spans="5:7" x14ac:dyDescent="0.25">
      <c r="E1597"/>
      <c r="F1597"/>
      <c r="G1597"/>
    </row>
    <row r="1598" spans="5:7" x14ac:dyDescent="0.25">
      <c r="E1598"/>
      <c r="F1598"/>
      <c r="G1598"/>
    </row>
    <row r="1599" spans="5:7" x14ac:dyDescent="0.25">
      <c r="E1599"/>
      <c r="F1599"/>
      <c r="G1599"/>
    </row>
    <row r="1600" spans="5:7" x14ac:dyDescent="0.25">
      <c r="E1600"/>
      <c r="F1600"/>
      <c r="G1600"/>
    </row>
    <row r="1601" spans="5:7" x14ac:dyDescent="0.25">
      <c r="E1601"/>
      <c r="F1601"/>
      <c r="G1601"/>
    </row>
    <row r="1602" spans="5:7" x14ac:dyDescent="0.25">
      <c r="E1602"/>
      <c r="F1602"/>
      <c r="G1602"/>
    </row>
    <row r="1603" spans="5:7" x14ac:dyDescent="0.25">
      <c r="E1603"/>
      <c r="F1603"/>
      <c r="G1603"/>
    </row>
    <row r="1604" spans="5:7" x14ac:dyDescent="0.25">
      <c r="E1604"/>
      <c r="F1604"/>
      <c r="G1604"/>
    </row>
    <row r="1605" spans="5:7" x14ac:dyDescent="0.25">
      <c r="E1605"/>
      <c r="F1605"/>
      <c r="G1605"/>
    </row>
    <row r="1606" spans="5:7" x14ac:dyDescent="0.25">
      <c r="E1606"/>
      <c r="F1606"/>
      <c r="G1606"/>
    </row>
    <row r="1607" spans="5:7" x14ac:dyDescent="0.25">
      <c r="E1607"/>
      <c r="F1607"/>
      <c r="G1607"/>
    </row>
    <row r="1608" spans="5:7" x14ac:dyDescent="0.25">
      <c r="E1608"/>
      <c r="F1608"/>
      <c r="G1608"/>
    </row>
    <row r="1609" spans="5:7" x14ac:dyDescent="0.25">
      <c r="E1609"/>
      <c r="F1609"/>
      <c r="G1609"/>
    </row>
    <row r="1610" spans="5:7" x14ac:dyDescent="0.25">
      <c r="E1610"/>
      <c r="F1610"/>
      <c r="G1610"/>
    </row>
    <row r="1611" spans="5:7" x14ac:dyDescent="0.25">
      <c r="E1611"/>
      <c r="F1611"/>
      <c r="G1611"/>
    </row>
    <row r="1612" spans="5:7" x14ac:dyDescent="0.25">
      <c r="E1612"/>
      <c r="F1612"/>
      <c r="G1612"/>
    </row>
    <row r="1613" spans="5:7" x14ac:dyDescent="0.25">
      <c r="E1613"/>
      <c r="F1613"/>
      <c r="G1613"/>
    </row>
    <row r="1614" spans="5:7" x14ac:dyDescent="0.25">
      <c r="E1614"/>
      <c r="F1614"/>
      <c r="G1614"/>
    </row>
    <row r="1615" spans="5:7" x14ac:dyDescent="0.25">
      <c r="E1615"/>
      <c r="F1615"/>
      <c r="G1615"/>
    </row>
    <row r="1616" spans="5:7" x14ac:dyDescent="0.25">
      <c r="E1616"/>
      <c r="F1616"/>
      <c r="G1616"/>
    </row>
    <row r="1617" spans="5:7" x14ac:dyDescent="0.25">
      <c r="E1617"/>
      <c r="F1617"/>
      <c r="G1617"/>
    </row>
    <row r="1618" spans="5:7" x14ac:dyDescent="0.25">
      <c r="E1618"/>
      <c r="F1618"/>
      <c r="G1618"/>
    </row>
    <row r="1619" spans="5:7" x14ac:dyDescent="0.25">
      <c r="E1619"/>
      <c r="F1619"/>
      <c r="G1619"/>
    </row>
    <row r="1620" spans="5:7" x14ac:dyDescent="0.25">
      <c r="E1620"/>
      <c r="F1620"/>
      <c r="G1620"/>
    </row>
    <row r="1621" spans="5:7" x14ac:dyDescent="0.25">
      <c r="E1621"/>
      <c r="F1621"/>
      <c r="G1621"/>
    </row>
    <row r="1622" spans="5:7" x14ac:dyDescent="0.25">
      <c r="E1622"/>
      <c r="F1622"/>
      <c r="G1622"/>
    </row>
    <row r="1623" spans="5:7" x14ac:dyDescent="0.25">
      <c r="E1623"/>
      <c r="F1623"/>
      <c r="G1623"/>
    </row>
    <row r="1624" spans="5:7" x14ac:dyDescent="0.25">
      <c r="E1624"/>
      <c r="F1624"/>
      <c r="G1624"/>
    </row>
    <row r="1625" spans="5:7" x14ac:dyDescent="0.25">
      <c r="E1625"/>
      <c r="F1625"/>
      <c r="G1625"/>
    </row>
    <row r="1626" spans="5:7" x14ac:dyDescent="0.25">
      <c r="E1626"/>
      <c r="F1626"/>
      <c r="G1626"/>
    </row>
    <row r="1627" spans="5:7" x14ac:dyDescent="0.25">
      <c r="E1627"/>
      <c r="F1627"/>
      <c r="G1627"/>
    </row>
    <row r="1628" spans="5:7" x14ac:dyDescent="0.25">
      <c r="E1628"/>
      <c r="F1628"/>
      <c r="G1628"/>
    </row>
    <row r="1629" spans="5:7" x14ac:dyDescent="0.25">
      <c r="E1629"/>
      <c r="F1629"/>
      <c r="G1629"/>
    </row>
    <row r="1630" spans="5:7" x14ac:dyDescent="0.25">
      <c r="E1630"/>
      <c r="F1630"/>
      <c r="G1630"/>
    </row>
    <row r="1631" spans="5:7" x14ac:dyDescent="0.25">
      <c r="E1631"/>
      <c r="F1631"/>
      <c r="G1631"/>
    </row>
    <row r="1632" spans="5:7" x14ac:dyDescent="0.25">
      <c r="E1632"/>
      <c r="F1632"/>
      <c r="G1632"/>
    </row>
    <row r="1633" spans="5:7" x14ac:dyDescent="0.25">
      <c r="E1633"/>
      <c r="F1633"/>
      <c r="G1633"/>
    </row>
    <row r="1634" spans="5:7" x14ac:dyDescent="0.25">
      <c r="E1634"/>
      <c r="F1634"/>
      <c r="G1634"/>
    </row>
    <row r="1635" spans="5:7" x14ac:dyDescent="0.25">
      <c r="E1635"/>
      <c r="F1635"/>
      <c r="G1635"/>
    </row>
    <row r="1636" spans="5:7" x14ac:dyDescent="0.25">
      <c r="E1636"/>
      <c r="F1636"/>
      <c r="G1636"/>
    </row>
    <row r="1637" spans="5:7" x14ac:dyDescent="0.25">
      <c r="E1637"/>
      <c r="F1637"/>
      <c r="G1637"/>
    </row>
    <row r="1638" spans="5:7" x14ac:dyDescent="0.25">
      <c r="E1638"/>
      <c r="F1638"/>
      <c r="G1638"/>
    </row>
    <row r="1639" spans="5:7" x14ac:dyDescent="0.25">
      <c r="E1639"/>
      <c r="F1639"/>
      <c r="G1639"/>
    </row>
    <row r="1640" spans="5:7" x14ac:dyDescent="0.25">
      <c r="E1640"/>
      <c r="F1640"/>
      <c r="G1640"/>
    </row>
    <row r="1641" spans="5:7" x14ac:dyDescent="0.25">
      <c r="E1641"/>
      <c r="F1641"/>
      <c r="G1641"/>
    </row>
    <row r="1642" spans="5:7" x14ac:dyDescent="0.25">
      <c r="E1642"/>
      <c r="F1642"/>
      <c r="G1642"/>
    </row>
    <row r="1643" spans="5:7" x14ac:dyDescent="0.25">
      <c r="E1643"/>
      <c r="F1643"/>
      <c r="G1643"/>
    </row>
    <row r="1644" spans="5:7" x14ac:dyDescent="0.25">
      <c r="E1644"/>
      <c r="F1644"/>
      <c r="G1644"/>
    </row>
    <row r="1645" spans="5:7" x14ac:dyDescent="0.25">
      <c r="E1645"/>
      <c r="F1645"/>
      <c r="G1645"/>
    </row>
    <row r="1646" spans="5:7" x14ac:dyDescent="0.25">
      <c r="E1646"/>
      <c r="F1646"/>
      <c r="G1646"/>
    </row>
    <row r="1647" spans="5:7" x14ac:dyDescent="0.25">
      <c r="E1647"/>
      <c r="F1647"/>
      <c r="G1647"/>
    </row>
    <row r="1648" spans="5:7" x14ac:dyDescent="0.25">
      <c r="E1648"/>
      <c r="F1648"/>
      <c r="G1648"/>
    </row>
    <row r="1649" spans="5:7" x14ac:dyDescent="0.25">
      <c r="E1649"/>
      <c r="F1649"/>
      <c r="G1649"/>
    </row>
    <row r="1650" spans="5:7" x14ac:dyDescent="0.25">
      <c r="E1650"/>
      <c r="F1650"/>
      <c r="G1650"/>
    </row>
    <row r="1651" spans="5:7" x14ac:dyDescent="0.25">
      <c r="E1651"/>
      <c r="F1651"/>
      <c r="G1651"/>
    </row>
    <row r="1652" spans="5:7" x14ac:dyDescent="0.25">
      <c r="E1652"/>
      <c r="F1652"/>
      <c r="G1652"/>
    </row>
    <row r="1653" spans="5:7" x14ac:dyDescent="0.25">
      <c r="E1653"/>
      <c r="F1653"/>
      <c r="G1653"/>
    </row>
    <row r="1654" spans="5:7" x14ac:dyDescent="0.25">
      <c r="E1654"/>
      <c r="F1654"/>
      <c r="G1654"/>
    </row>
    <row r="1655" spans="5:7" x14ac:dyDescent="0.25">
      <c r="E1655"/>
      <c r="F1655"/>
      <c r="G1655"/>
    </row>
    <row r="1656" spans="5:7" x14ac:dyDescent="0.25">
      <c r="E1656"/>
      <c r="F1656"/>
      <c r="G1656"/>
    </row>
    <row r="1657" spans="5:7" x14ac:dyDescent="0.25">
      <c r="E1657"/>
      <c r="F1657"/>
      <c r="G1657"/>
    </row>
    <row r="1658" spans="5:7" x14ac:dyDescent="0.25">
      <c r="E1658"/>
      <c r="F1658"/>
      <c r="G1658"/>
    </row>
    <row r="1659" spans="5:7" x14ac:dyDescent="0.25">
      <c r="E1659"/>
      <c r="F1659"/>
      <c r="G1659"/>
    </row>
    <row r="1660" spans="5:7" x14ac:dyDescent="0.25">
      <c r="E1660"/>
      <c r="F1660"/>
      <c r="G1660"/>
    </row>
    <row r="1661" spans="5:7" x14ac:dyDescent="0.25">
      <c r="E1661"/>
      <c r="F1661"/>
      <c r="G1661"/>
    </row>
    <row r="1662" spans="5:7" x14ac:dyDescent="0.25">
      <c r="E1662"/>
      <c r="F1662"/>
      <c r="G1662"/>
    </row>
    <row r="1663" spans="5:7" x14ac:dyDescent="0.25">
      <c r="E1663"/>
      <c r="F1663"/>
      <c r="G1663"/>
    </row>
    <row r="1664" spans="5:7" x14ac:dyDescent="0.25">
      <c r="E1664"/>
      <c r="F1664"/>
      <c r="G1664"/>
    </row>
    <row r="1665" spans="5:7" x14ac:dyDescent="0.25">
      <c r="E1665"/>
      <c r="F1665"/>
      <c r="G1665"/>
    </row>
    <row r="1666" spans="5:7" x14ac:dyDescent="0.25">
      <c r="E1666"/>
      <c r="F1666"/>
      <c r="G1666"/>
    </row>
    <row r="1667" spans="5:7" x14ac:dyDescent="0.25">
      <c r="E1667"/>
      <c r="F1667"/>
      <c r="G1667"/>
    </row>
    <row r="1668" spans="5:7" x14ac:dyDescent="0.25">
      <c r="E1668"/>
      <c r="F1668"/>
      <c r="G1668"/>
    </row>
    <row r="1669" spans="5:7" x14ac:dyDescent="0.25">
      <c r="E1669"/>
      <c r="F1669"/>
      <c r="G1669"/>
    </row>
    <row r="1670" spans="5:7" x14ac:dyDescent="0.25">
      <c r="E1670"/>
      <c r="F1670"/>
      <c r="G1670"/>
    </row>
    <row r="1671" spans="5:7" x14ac:dyDescent="0.25">
      <c r="E1671"/>
      <c r="F1671"/>
      <c r="G1671"/>
    </row>
    <row r="1672" spans="5:7" x14ac:dyDescent="0.25">
      <c r="E1672"/>
      <c r="F1672"/>
      <c r="G1672"/>
    </row>
    <row r="1673" spans="5:7" x14ac:dyDescent="0.25">
      <c r="E1673"/>
      <c r="F1673"/>
      <c r="G1673"/>
    </row>
    <row r="1674" spans="5:7" x14ac:dyDescent="0.25">
      <c r="E1674"/>
      <c r="F1674"/>
      <c r="G1674"/>
    </row>
    <row r="1675" spans="5:7" x14ac:dyDescent="0.25">
      <c r="E1675"/>
      <c r="F1675"/>
      <c r="G1675"/>
    </row>
    <row r="1676" spans="5:7" x14ac:dyDescent="0.25">
      <c r="E1676"/>
      <c r="F1676"/>
      <c r="G1676"/>
    </row>
    <row r="1677" spans="5:7" x14ac:dyDescent="0.25">
      <c r="E1677"/>
      <c r="F1677"/>
      <c r="G1677"/>
    </row>
    <row r="1678" spans="5:7" x14ac:dyDescent="0.25">
      <c r="E1678"/>
      <c r="F1678"/>
      <c r="G1678"/>
    </row>
    <row r="1679" spans="5:7" x14ac:dyDescent="0.25">
      <c r="E1679"/>
      <c r="F1679"/>
      <c r="G1679"/>
    </row>
    <row r="1680" spans="5:7" x14ac:dyDescent="0.25">
      <c r="E1680"/>
      <c r="F1680"/>
      <c r="G1680"/>
    </row>
    <row r="1681" spans="5:7" x14ac:dyDescent="0.25">
      <c r="E1681"/>
      <c r="F1681"/>
      <c r="G1681"/>
    </row>
    <row r="1682" spans="5:7" x14ac:dyDescent="0.25">
      <c r="E1682"/>
      <c r="F1682"/>
      <c r="G1682"/>
    </row>
    <row r="1683" spans="5:7" x14ac:dyDescent="0.25">
      <c r="E1683"/>
      <c r="F1683"/>
      <c r="G1683"/>
    </row>
    <row r="1684" spans="5:7" x14ac:dyDescent="0.25">
      <c r="E1684"/>
      <c r="F1684"/>
      <c r="G1684"/>
    </row>
    <row r="1685" spans="5:7" x14ac:dyDescent="0.25">
      <c r="E1685"/>
      <c r="F1685"/>
      <c r="G1685"/>
    </row>
    <row r="1686" spans="5:7" x14ac:dyDescent="0.25">
      <c r="E1686"/>
      <c r="F1686"/>
      <c r="G1686"/>
    </row>
    <row r="1687" spans="5:7" x14ac:dyDescent="0.25">
      <c r="E1687"/>
      <c r="F1687"/>
      <c r="G1687"/>
    </row>
    <row r="1688" spans="5:7" x14ac:dyDescent="0.25">
      <c r="E1688"/>
      <c r="F1688"/>
      <c r="G1688"/>
    </row>
    <row r="1689" spans="5:7" x14ac:dyDescent="0.25">
      <c r="E1689"/>
      <c r="F1689"/>
      <c r="G1689"/>
    </row>
    <row r="1690" spans="5:7" x14ac:dyDescent="0.25">
      <c r="E1690"/>
      <c r="F1690"/>
      <c r="G1690"/>
    </row>
    <row r="1691" spans="5:7" x14ac:dyDescent="0.25">
      <c r="E1691"/>
      <c r="F1691"/>
      <c r="G1691"/>
    </row>
    <row r="1692" spans="5:7" x14ac:dyDescent="0.25">
      <c r="E1692"/>
      <c r="F1692"/>
      <c r="G1692"/>
    </row>
    <row r="1693" spans="5:7" x14ac:dyDescent="0.25">
      <c r="E1693"/>
      <c r="F1693"/>
      <c r="G1693"/>
    </row>
    <row r="1694" spans="5:7" x14ac:dyDescent="0.25">
      <c r="E1694"/>
      <c r="F1694"/>
      <c r="G1694"/>
    </row>
    <row r="1695" spans="5:7" x14ac:dyDescent="0.25">
      <c r="E1695"/>
      <c r="F1695"/>
      <c r="G1695"/>
    </row>
    <row r="1696" spans="5:7" x14ac:dyDescent="0.25">
      <c r="E1696"/>
      <c r="F1696"/>
      <c r="G1696"/>
    </row>
    <row r="1697" spans="5:7" x14ac:dyDescent="0.25">
      <c r="E1697"/>
      <c r="F1697"/>
      <c r="G1697"/>
    </row>
    <row r="1698" spans="5:7" x14ac:dyDescent="0.25">
      <c r="E1698"/>
      <c r="F1698"/>
      <c r="G1698"/>
    </row>
    <row r="1699" spans="5:7" x14ac:dyDescent="0.25">
      <c r="E1699"/>
      <c r="F1699"/>
      <c r="G1699"/>
    </row>
    <row r="1700" spans="5:7" x14ac:dyDescent="0.25">
      <c r="E1700"/>
      <c r="F1700"/>
      <c r="G1700"/>
    </row>
    <row r="1701" spans="5:7" x14ac:dyDescent="0.25">
      <c r="E1701"/>
      <c r="F1701"/>
      <c r="G1701"/>
    </row>
    <row r="1702" spans="5:7" x14ac:dyDescent="0.25">
      <c r="E1702"/>
      <c r="F1702"/>
      <c r="G1702"/>
    </row>
    <row r="1703" spans="5:7" x14ac:dyDescent="0.25">
      <c r="E1703"/>
      <c r="F1703"/>
      <c r="G1703"/>
    </row>
    <row r="1704" spans="5:7" x14ac:dyDescent="0.25">
      <c r="E1704"/>
      <c r="F1704"/>
      <c r="G1704"/>
    </row>
    <row r="1705" spans="5:7" x14ac:dyDescent="0.25">
      <c r="E1705"/>
      <c r="F1705"/>
      <c r="G1705"/>
    </row>
    <row r="1706" spans="5:7" x14ac:dyDescent="0.25">
      <c r="E1706"/>
      <c r="F1706"/>
      <c r="G1706"/>
    </row>
    <row r="1707" spans="5:7" x14ac:dyDescent="0.25">
      <c r="E1707"/>
      <c r="F1707"/>
      <c r="G1707"/>
    </row>
    <row r="1708" spans="5:7" x14ac:dyDescent="0.25">
      <c r="E1708"/>
      <c r="F1708"/>
      <c r="G1708"/>
    </row>
    <row r="1709" spans="5:7" x14ac:dyDescent="0.25">
      <c r="E1709"/>
      <c r="F1709"/>
      <c r="G1709"/>
    </row>
    <row r="1710" spans="5:7" x14ac:dyDescent="0.25">
      <c r="E1710"/>
      <c r="F1710"/>
      <c r="G1710"/>
    </row>
    <row r="1711" spans="5:7" x14ac:dyDescent="0.25">
      <c r="E1711"/>
      <c r="F1711"/>
      <c r="G1711"/>
    </row>
    <row r="1712" spans="5:7" x14ac:dyDescent="0.25">
      <c r="E1712"/>
      <c r="F1712"/>
      <c r="G1712"/>
    </row>
    <row r="1713" spans="5:7" x14ac:dyDescent="0.25">
      <c r="E1713"/>
      <c r="F1713"/>
      <c r="G1713"/>
    </row>
    <row r="1714" spans="5:7" x14ac:dyDescent="0.25">
      <c r="E1714"/>
      <c r="F1714"/>
      <c r="G1714"/>
    </row>
    <row r="1715" spans="5:7" x14ac:dyDescent="0.25">
      <c r="E1715"/>
      <c r="F1715"/>
      <c r="G1715"/>
    </row>
    <row r="1716" spans="5:7" x14ac:dyDescent="0.25">
      <c r="E1716"/>
      <c r="F1716"/>
      <c r="G1716"/>
    </row>
    <row r="1717" spans="5:7" x14ac:dyDescent="0.25">
      <c r="E1717"/>
      <c r="F1717"/>
      <c r="G1717"/>
    </row>
    <row r="1718" spans="5:7" x14ac:dyDescent="0.25">
      <c r="E1718"/>
      <c r="F1718"/>
      <c r="G1718"/>
    </row>
    <row r="1719" spans="5:7" x14ac:dyDescent="0.25">
      <c r="E1719"/>
      <c r="F1719"/>
      <c r="G1719"/>
    </row>
    <row r="1720" spans="5:7" x14ac:dyDescent="0.25">
      <c r="E1720"/>
      <c r="F1720"/>
      <c r="G1720"/>
    </row>
    <row r="1721" spans="5:7" x14ac:dyDescent="0.25">
      <c r="E1721"/>
      <c r="F1721"/>
      <c r="G1721"/>
    </row>
    <row r="1722" spans="5:7" x14ac:dyDescent="0.25">
      <c r="E1722"/>
      <c r="F1722"/>
      <c r="G1722"/>
    </row>
    <row r="1723" spans="5:7" x14ac:dyDescent="0.25">
      <c r="E1723"/>
      <c r="F1723"/>
      <c r="G1723"/>
    </row>
    <row r="1724" spans="5:7" x14ac:dyDescent="0.25">
      <c r="E1724"/>
      <c r="F1724"/>
      <c r="G1724"/>
    </row>
    <row r="1725" spans="5:7" x14ac:dyDescent="0.25">
      <c r="E1725"/>
      <c r="F1725"/>
      <c r="G1725"/>
    </row>
    <row r="1726" spans="5:7" x14ac:dyDescent="0.25">
      <c r="E1726"/>
      <c r="F1726"/>
      <c r="G1726"/>
    </row>
    <row r="1727" spans="5:7" x14ac:dyDescent="0.25">
      <c r="E1727"/>
      <c r="F1727"/>
      <c r="G1727"/>
    </row>
    <row r="1728" spans="5:7" x14ac:dyDescent="0.25">
      <c r="E1728"/>
      <c r="F1728"/>
      <c r="G1728"/>
    </row>
    <row r="1729" spans="5:7" x14ac:dyDescent="0.25">
      <c r="E1729"/>
      <c r="F1729"/>
      <c r="G1729"/>
    </row>
    <row r="1730" spans="5:7" x14ac:dyDescent="0.25">
      <c r="E1730"/>
      <c r="F1730"/>
      <c r="G1730"/>
    </row>
    <row r="1731" spans="5:7" x14ac:dyDescent="0.25">
      <c r="E1731"/>
      <c r="F1731"/>
      <c r="G1731"/>
    </row>
    <row r="1732" spans="5:7" x14ac:dyDescent="0.25">
      <c r="E1732"/>
      <c r="F1732"/>
      <c r="G1732"/>
    </row>
    <row r="1733" spans="5:7" x14ac:dyDescent="0.25">
      <c r="E1733"/>
      <c r="F1733"/>
      <c r="G1733"/>
    </row>
    <row r="1734" spans="5:7" x14ac:dyDescent="0.25">
      <c r="E1734"/>
      <c r="F1734"/>
      <c r="G1734"/>
    </row>
    <row r="1735" spans="5:7" x14ac:dyDescent="0.25">
      <c r="E1735"/>
      <c r="F1735"/>
      <c r="G1735"/>
    </row>
    <row r="1736" spans="5:7" x14ac:dyDescent="0.25">
      <c r="E1736"/>
      <c r="F1736"/>
      <c r="G1736"/>
    </row>
    <row r="1737" spans="5:7" x14ac:dyDescent="0.25">
      <c r="E1737"/>
      <c r="F1737"/>
      <c r="G1737"/>
    </row>
    <row r="1738" spans="5:7" x14ac:dyDescent="0.25">
      <c r="E1738"/>
      <c r="F1738"/>
      <c r="G1738"/>
    </row>
    <row r="1739" spans="5:7" x14ac:dyDescent="0.25">
      <c r="E1739"/>
      <c r="F1739"/>
      <c r="G1739"/>
    </row>
    <row r="1740" spans="5:7" x14ac:dyDescent="0.25">
      <c r="E1740"/>
      <c r="F1740"/>
      <c r="G1740"/>
    </row>
    <row r="1741" spans="5:7" x14ac:dyDescent="0.25">
      <c r="E1741"/>
      <c r="F1741"/>
      <c r="G1741"/>
    </row>
    <row r="1742" spans="5:7" x14ac:dyDescent="0.25">
      <c r="E1742"/>
      <c r="F1742"/>
      <c r="G1742"/>
    </row>
    <row r="1743" spans="5:7" x14ac:dyDescent="0.25">
      <c r="E1743"/>
      <c r="F1743"/>
      <c r="G1743"/>
    </row>
    <row r="1744" spans="5:7" x14ac:dyDescent="0.25">
      <c r="E1744"/>
      <c r="F1744"/>
      <c r="G1744"/>
    </row>
    <row r="1745" spans="5:7" x14ac:dyDescent="0.25">
      <c r="E1745"/>
      <c r="F1745"/>
      <c r="G1745"/>
    </row>
    <row r="1746" spans="5:7" x14ac:dyDescent="0.25">
      <c r="E1746"/>
      <c r="F1746"/>
      <c r="G1746"/>
    </row>
    <row r="1747" spans="5:7" x14ac:dyDescent="0.25">
      <c r="E1747"/>
      <c r="F1747"/>
      <c r="G1747"/>
    </row>
    <row r="1748" spans="5:7" x14ac:dyDescent="0.25">
      <c r="E1748"/>
      <c r="F1748"/>
      <c r="G1748"/>
    </row>
    <row r="1749" spans="5:7" x14ac:dyDescent="0.25">
      <c r="E1749"/>
      <c r="F1749"/>
      <c r="G1749"/>
    </row>
    <row r="1750" spans="5:7" x14ac:dyDescent="0.25">
      <c r="E1750"/>
      <c r="F1750"/>
      <c r="G1750"/>
    </row>
    <row r="1751" spans="5:7" x14ac:dyDescent="0.25">
      <c r="E1751"/>
      <c r="F1751"/>
      <c r="G1751"/>
    </row>
    <row r="1752" spans="5:7" x14ac:dyDescent="0.25">
      <c r="E1752"/>
      <c r="F1752"/>
      <c r="G1752"/>
    </row>
    <row r="1753" spans="5:7" x14ac:dyDescent="0.25">
      <c r="E1753"/>
      <c r="F1753"/>
      <c r="G1753"/>
    </row>
    <row r="1754" spans="5:7" x14ac:dyDescent="0.25">
      <c r="E1754"/>
      <c r="F1754"/>
      <c r="G1754"/>
    </row>
    <row r="1755" spans="5:7" x14ac:dyDescent="0.25">
      <c r="E1755"/>
      <c r="F1755"/>
      <c r="G1755"/>
    </row>
    <row r="1756" spans="5:7" x14ac:dyDescent="0.25">
      <c r="E1756"/>
      <c r="F1756"/>
      <c r="G1756"/>
    </row>
    <row r="1757" spans="5:7" x14ac:dyDescent="0.25">
      <c r="E1757"/>
      <c r="F1757"/>
      <c r="G1757"/>
    </row>
    <row r="1758" spans="5:7" x14ac:dyDescent="0.25">
      <c r="E1758"/>
      <c r="F1758"/>
      <c r="G1758"/>
    </row>
    <row r="1759" spans="5:7" x14ac:dyDescent="0.25">
      <c r="E1759"/>
      <c r="F1759"/>
      <c r="G1759"/>
    </row>
    <row r="1760" spans="5:7" x14ac:dyDescent="0.25">
      <c r="E1760"/>
      <c r="F1760"/>
      <c r="G1760"/>
    </row>
    <row r="1761" spans="5:7" x14ac:dyDescent="0.25">
      <c r="E1761"/>
      <c r="F1761"/>
      <c r="G1761"/>
    </row>
    <row r="1762" spans="5:7" x14ac:dyDescent="0.25">
      <c r="E1762"/>
      <c r="F1762"/>
      <c r="G1762"/>
    </row>
    <row r="1763" spans="5:7" x14ac:dyDescent="0.25">
      <c r="E1763"/>
      <c r="F1763"/>
      <c r="G1763"/>
    </row>
    <row r="1764" spans="5:7" x14ac:dyDescent="0.25">
      <c r="E1764"/>
      <c r="F1764"/>
      <c r="G1764"/>
    </row>
    <row r="1765" spans="5:7" x14ac:dyDescent="0.25">
      <c r="E1765"/>
      <c r="F1765"/>
      <c r="G1765"/>
    </row>
    <row r="1766" spans="5:7" x14ac:dyDescent="0.25">
      <c r="E1766"/>
      <c r="F1766"/>
      <c r="G1766"/>
    </row>
    <row r="1767" spans="5:7" x14ac:dyDescent="0.25">
      <c r="E1767"/>
      <c r="F1767"/>
      <c r="G1767"/>
    </row>
    <row r="1768" spans="5:7" x14ac:dyDescent="0.25">
      <c r="E1768"/>
      <c r="F1768"/>
      <c r="G1768"/>
    </row>
    <row r="1769" spans="5:7" x14ac:dyDescent="0.25">
      <c r="E1769"/>
      <c r="F1769"/>
      <c r="G1769"/>
    </row>
    <row r="1770" spans="5:7" x14ac:dyDescent="0.25">
      <c r="E1770"/>
      <c r="F1770"/>
      <c r="G1770"/>
    </row>
    <row r="1771" spans="5:7" x14ac:dyDescent="0.25">
      <c r="E1771"/>
      <c r="F1771"/>
      <c r="G1771"/>
    </row>
    <row r="1772" spans="5:7" x14ac:dyDescent="0.25">
      <c r="E1772"/>
      <c r="F1772"/>
      <c r="G1772"/>
    </row>
    <row r="1773" spans="5:7" x14ac:dyDescent="0.25">
      <c r="E1773"/>
      <c r="F1773"/>
      <c r="G1773"/>
    </row>
    <row r="1774" spans="5:7" x14ac:dyDescent="0.25">
      <c r="E1774"/>
      <c r="F1774"/>
      <c r="G1774"/>
    </row>
    <row r="1775" spans="5:7" x14ac:dyDescent="0.25">
      <c r="E1775"/>
      <c r="F1775"/>
      <c r="G1775"/>
    </row>
    <row r="1776" spans="5:7" x14ac:dyDescent="0.25">
      <c r="E1776"/>
      <c r="F1776"/>
      <c r="G1776"/>
    </row>
    <row r="1777" spans="5:7" x14ac:dyDescent="0.25">
      <c r="E1777"/>
      <c r="F1777"/>
      <c r="G1777"/>
    </row>
    <row r="1778" spans="5:7" x14ac:dyDescent="0.25">
      <c r="E1778"/>
      <c r="F1778"/>
      <c r="G1778"/>
    </row>
    <row r="1779" spans="5:7" x14ac:dyDescent="0.25">
      <c r="E1779"/>
      <c r="F1779"/>
      <c r="G1779"/>
    </row>
    <row r="1780" spans="5:7" x14ac:dyDescent="0.25">
      <c r="E1780"/>
      <c r="F1780"/>
      <c r="G1780"/>
    </row>
    <row r="1781" spans="5:7" x14ac:dyDescent="0.25">
      <c r="E1781"/>
      <c r="F1781"/>
      <c r="G1781"/>
    </row>
    <row r="1782" spans="5:7" x14ac:dyDescent="0.25">
      <c r="E1782"/>
      <c r="F1782"/>
      <c r="G1782"/>
    </row>
    <row r="1783" spans="5:7" x14ac:dyDescent="0.25">
      <c r="E1783"/>
      <c r="F1783"/>
      <c r="G1783"/>
    </row>
    <row r="1784" spans="5:7" x14ac:dyDescent="0.25">
      <c r="E1784"/>
      <c r="F1784"/>
      <c r="G1784"/>
    </row>
    <row r="1785" spans="5:7" x14ac:dyDescent="0.25">
      <c r="E1785"/>
      <c r="F1785"/>
      <c r="G1785"/>
    </row>
    <row r="1786" spans="5:7" x14ac:dyDescent="0.25">
      <c r="E1786"/>
      <c r="F1786"/>
      <c r="G1786"/>
    </row>
    <row r="1787" spans="5:7" x14ac:dyDescent="0.25">
      <c r="E1787"/>
      <c r="F1787"/>
      <c r="G1787"/>
    </row>
    <row r="1788" spans="5:7" x14ac:dyDescent="0.25">
      <c r="E1788"/>
      <c r="F1788"/>
      <c r="G1788"/>
    </row>
    <row r="1789" spans="5:7" x14ac:dyDescent="0.25">
      <c r="E1789"/>
      <c r="F1789"/>
      <c r="G1789"/>
    </row>
    <row r="1790" spans="5:7" x14ac:dyDescent="0.25">
      <c r="E1790"/>
      <c r="F1790"/>
      <c r="G1790"/>
    </row>
    <row r="1791" spans="5:7" x14ac:dyDescent="0.25">
      <c r="E1791"/>
      <c r="F1791"/>
      <c r="G1791"/>
    </row>
    <row r="1792" spans="5:7" x14ac:dyDescent="0.25">
      <c r="E1792"/>
      <c r="F1792"/>
      <c r="G1792"/>
    </row>
    <row r="1793" spans="5:7" x14ac:dyDescent="0.25">
      <c r="E1793"/>
      <c r="F1793"/>
      <c r="G1793"/>
    </row>
    <row r="1794" spans="5:7" x14ac:dyDescent="0.25">
      <c r="E1794"/>
      <c r="F1794"/>
      <c r="G1794"/>
    </row>
    <row r="1795" spans="5:7" x14ac:dyDescent="0.25">
      <c r="E1795"/>
      <c r="F1795"/>
      <c r="G1795"/>
    </row>
    <row r="1796" spans="5:7" x14ac:dyDescent="0.25">
      <c r="E1796"/>
      <c r="F1796"/>
      <c r="G1796"/>
    </row>
    <row r="1797" spans="5:7" x14ac:dyDescent="0.25">
      <c r="E1797"/>
      <c r="F1797"/>
      <c r="G1797"/>
    </row>
    <row r="1798" spans="5:7" x14ac:dyDescent="0.25">
      <c r="E1798"/>
      <c r="F1798"/>
      <c r="G1798"/>
    </row>
    <row r="1799" spans="5:7" x14ac:dyDescent="0.25">
      <c r="E1799"/>
      <c r="F1799"/>
      <c r="G1799"/>
    </row>
    <row r="1800" spans="5:7" x14ac:dyDescent="0.25">
      <c r="E1800"/>
      <c r="F1800"/>
      <c r="G1800"/>
    </row>
    <row r="1801" spans="5:7" x14ac:dyDescent="0.25">
      <c r="E1801"/>
      <c r="F1801"/>
      <c r="G1801"/>
    </row>
    <row r="1802" spans="5:7" x14ac:dyDescent="0.25">
      <c r="E1802"/>
      <c r="F1802"/>
      <c r="G1802"/>
    </row>
    <row r="1803" spans="5:7" x14ac:dyDescent="0.25">
      <c r="E1803"/>
      <c r="F1803"/>
      <c r="G1803"/>
    </row>
    <row r="1804" spans="5:7" x14ac:dyDescent="0.25">
      <c r="E1804"/>
      <c r="F1804"/>
      <c r="G1804"/>
    </row>
    <row r="1805" spans="5:7" x14ac:dyDescent="0.25">
      <c r="E1805"/>
      <c r="F1805"/>
      <c r="G1805"/>
    </row>
    <row r="1806" spans="5:7" x14ac:dyDescent="0.25">
      <c r="E1806"/>
      <c r="F1806"/>
      <c r="G1806"/>
    </row>
    <row r="1807" spans="5:7" x14ac:dyDescent="0.25">
      <c r="E1807"/>
      <c r="F1807"/>
      <c r="G1807"/>
    </row>
    <row r="1808" spans="5:7" x14ac:dyDescent="0.25">
      <c r="E1808"/>
      <c r="F1808"/>
      <c r="G1808"/>
    </row>
    <row r="1809" spans="5:7" x14ac:dyDescent="0.25">
      <c r="E1809"/>
      <c r="F1809"/>
      <c r="G1809"/>
    </row>
    <row r="1810" spans="5:7" x14ac:dyDescent="0.25">
      <c r="E1810"/>
      <c r="F1810"/>
      <c r="G1810"/>
    </row>
    <row r="1811" spans="5:7" x14ac:dyDescent="0.25">
      <c r="E1811"/>
      <c r="F1811"/>
      <c r="G1811"/>
    </row>
    <row r="1812" spans="5:7" x14ac:dyDescent="0.25">
      <c r="E1812"/>
      <c r="F1812"/>
      <c r="G1812"/>
    </row>
    <row r="1813" spans="5:7" x14ac:dyDescent="0.25">
      <c r="E1813"/>
      <c r="F1813"/>
      <c r="G1813"/>
    </row>
    <row r="1814" spans="5:7" x14ac:dyDescent="0.25">
      <c r="E1814"/>
      <c r="F1814"/>
      <c r="G1814"/>
    </row>
    <row r="1815" spans="5:7" x14ac:dyDescent="0.25">
      <c r="E1815"/>
      <c r="F1815"/>
      <c r="G1815"/>
    </row>
    <row r="1816" spans="5:7" x14ac:dyDescent="0.25">
      <c r="E1816"/>
      <c r="F1816"/>
      <c r="G1816"/>
    </row>
    <row r="1817" spans="5:7" x14ac:dyDescent="0.25">
      <c r="E1817"/>
      <c r="F1817"/>
      <c r="G1817"/>
    </row>
    <row r="1818" spans="5:7" x14ac:dyDescent="0.25">
      <c r="E1818"/>
      <c r="F1818"/>
      <c r="G1818"/>
    </row>
    <row r="1819" spans="5:7" x14ac:dyDescent="0.25">
      <c r="E1819"/>
      <c r="F1819"/>
      <c r="G1819"/>
    </row>
    <row r="1820" spans="5:7" x14ac:dyDescent="0.25">
      <c r="E1820"/>
      <c r="F1820"/>
      <c r="G1820"/>
    </row>
    <row r="1821" spans="5:7" x14ac:dyDescent="0.25">
      <c r="E1821"/>
      <c r="F1821"/>
      <c r="G1821"/>
    </row>
    <row r="1822" spans="5:7" x14ac:dyDescent="0.25">
      <c r="E1822"/>
      <c r="F1822"/>
      <c r="G1822"/>
    </row>
    <row r="1823" spans="5:7" x14ac:dyDescent="0.25">
      <c r="E1823"/>
      <c r="F1823"/>
      <c r="G1823"/>
    </row>
    <row r="1824" spans="5:7" x14ac:dyDescent="0.25">
      <c r="E1824"/>
      <c r="F1824"/>
      <c r="G1824"/>
    </row>
    <row r="1825" spans="5:7" x14ac:dyDescent="0.25">
      <c r="E1825"/>
      <c r="F1825"/>
      <c r="G1825"/>
    </row>
    <row r="1826" spans="5:7" x14ac:dyDescent="0.25">
      <c r="E1826"/>
      <c r="F1826"/>
      <c r="G1826"/>
    </row>
    <row r="1827" spans="5:7" x14ac:dyDescent="0.25">
      <c r="E1827"/>
      <c r="F1827"/>
      <c r="G1827"/>
    </row>
    <row r="1828" spans="5:7" x14ac:dyDescent="0.25">
      <c r="E1828"/>
      <c r="F1828"/>
      <c r="G1828"/>
    </row>
    <row r="1829" spans="5:7" x14ac:dyDescent="0.25">
      <c r="E1829"/>
      <c r="F1829"/>
      <c r="G1829"/>
    </row>
    <row r="1830" spans="5:7" x14ac:dyDescent="0.25">
      <c r="E1830"/>
      <c r="F1830"/>
      <c r="G1830"/>
    </row>
    <row r="1831" spans="5:7" x14ac:dyDescent="0.25">
      <c r="E1831"/>
      <c r="F1831"/>
      <c r="G1831"/>
    </row>
    <row r="1832" spans="5:7" x14ac:dyDescent="0.25">
      <c r="E1832"/>
      <c r="F1832"/>
      <c r="G1832"/>
    </row>
    <row r="1833" spans="5:7" x14ac:dyDescent="0.25">
      <c r="E1833"/>
      <c r="F1833"/>
      <c r="G1833"/>
    </row>
    <row r="1834" spans="5:7" x14ac:dyDescent="0.25">
      <c r="E1834"/>
      <c r="F1834"/>
      <c r="G1834"/>
    </row>
    <row r="1835" spans="5:7" x14ac:dyDescent="0.25">
      <c r="E1835"/>
      <c r="F1835"/>
      <c r="G1835"/>
    </row>
    <row r="1836" spans="5:7" x14ac:dyDescent="0.25">
      <c r="E1836"/>
      <c r="F1836"/>
      <c r="G1836"/>
    </row>
    <row r="1837" spans="5:7" x14ac:dyDescent="0.25">
      <c r="E1837"/>
      <c r="F1837"/>
      <c r="G1837"/>
    </row>
    <row r="1838" spans="5:7" x14ac:dyDescent="0.25">
      <c r="E1838"/>
      <c r="F1838"/>
      <c r="G1838"/>
    </row>
    <row r="1839" spans="5:7" x14ac:dyDescent="0.25">
      <c r="E1839"/>
      <c r="F1839"/>
      <c r="G1839"/>
    </row>
    <row r="1840" spans="5:7" x14ac:dyDescent="0.25">
      <c r="E1840"/>
      <c r="F1840"/>
      <c r="G1840"/>
    </row>
    <row r="1841" spans="5:7" x14ac:dyDescent="0.25">
      <c r="E1841"/>
      <c r="F1841"/>
      <c r="G1841"/>
    </row>
    <row r="1842" spans="5:7" x14ac:dyDescent="0.25">
      <c r="E1842"/>
      <c r="F1842"/>
      <c r="G1842"/>
    </row>
    <row r="1843" spans="5:7" x14ac:dyDescent="0.25">
      <c r="E1843"/>
      <c r="F1843"/>
      <c r="G1843"/>
    </row>
    <row r="1844" spans="5:7" x14ac:dyDescent="0.25">
      <c r="E1844"/>
      <c r="F1844"/>
      <c r="G1844"/>
    </row>
    <row r="1845" spans="5:7" x14ac:dyDescent="0.25">
      <c r="E1845"/>
      <c r="F1845"/>
      <c r="G1845"/>
    </row>
    <row r="1846" spans="5:7" x14ac:dyDescent="0.25">
      <c r="E1846"/>
      <c r="F1846"/>
      <c r="G1846"/>
    </row>
    <row r="1847" spans="5:7" x14ac:dyDescent="0.25">
      <c r="E1847"/>
      <c r="F1847"/>
      <c r="G1847"/>
    </row>
    <row r="1848" spans="5:7" x14ac:dyDescent="0.25">
      <c r="E1848"/>
      <c r="F1848"/>
      <c r="G1848"/>
    </row>
    <row r="1849" spans="5:7" x14ac:dyDescent="0.25">
      <c r="E1849"/>
      <c r="F1849"/>
      <c r="G1849"/>
    </row>
    <row r="1850" spans="5:7" x14ac:dyDescent="0.25">
      <c r="E1850"/>
      <c r="F1850"/>
      <c r="G1850"/>
    </row>
    <row r="1851" spans="5:7" x14ac:dyDescent="0.25">
      <c r="E1851"/>
      <c r="F1851"/>
      <c r="G1851"/>
    </row>
    <row r="1852" spans="5:7" x14ac:dyDescent="0.25">
      <c r="E1852"/>
      <c r="F1852"/>
      <c r="G1852"/>
    </row>
    <row r="1853" spans="5:7" x14ac:dyDescent="0.25">
      <c r="E1853"/>
      <c r="F1853"/>
      <c r="G1853"/>
    </row>
    <row r="1854" spans="5:7" x14ac:dyDescent="0.25">
      <c r="E1854"/>
      <c r="F1854"/>
      <c r="G1854"/>
    </row>
    <row r="1855" spans="5:7" x14ac:dyDescent="0.25">
      <c r="E1855"/>
      <c r="F1855"/>
      <c r="G1855"/>
    </row>
    <row r="1856" spans="5:7" x14ac:dyDescent="0.25">
      <c r="E1856"/>
      <c r="F1856"/>
      <c r="G1856"/>
    </row>
    <row r="1857" spans="5:7" x14ac:dyDescent="0.25">
      <c r="E1857"/>
      <c r="F1857"/>
      <c r="G1857"/>
    </row>
    <row r="1858" spans="5:7" x14ac:dyDescent="0.25">
      <c r="E1858"/>
      <c r="F1858"/>
      <c r="G1858"/>
    </row>
    <row r="1859" spans="5:7" x14ac:dyDescent="0.25">
      <c r="E1859"/>
      <c r="F1859"/>
      <c r="G1859"/>
    </row>
    <row r="1860" spans="5:7" x14ac:dyDescent="0.25">
      <c r="E1860"/>
      <c r="F1860"/>
      <c r="G1860"/>
    </row>
    <row r="1861" spans="5:7" x14ac:dyDescent="0.25">
      <c r="E1861"/>
      <c r="F1861"/>
      <c r="G1861"/>
    </row>
    <row r="1862" spans="5:7" x14ac:dyDescent="0.25">
      <c r="E1862"/>
      <c r="F1862"/>
      <c r="G1862"/>
    </row>
    <row r="1863" spans="5:7" x14ac:dyDescent="0.25">
      <c r="E1863"/>
      <c r="F1863"/>
      <c r="G1863"/>
    </row>
    <row r="1864" spans="5:7" x14ac:dyDescent="0.25">
      <c r="E1864"/>
      <c r="F1864"/>
      <c r="G1864"/>
    </row>
    <row r="1865" spans="5:7" x14ac:dyDescent="0.25">
      <c r="E1865"/>
      <c r="F1865"/>
      <c r="G1865"/>
    </row>
    <row r="1866" spans="5:7" x14ac:dyDescent="0.25">
      <c r="E1866"/>
      <c r="F1866"/>
      <c r="G1866"/>
    </row>
    <row r="1867" spans="5:7" x14ac:dyDescent="0.25">
      <c r="E1867"/>
      <c r="F1867"/>
      <c r="G1867"/>
    </row>
    <row r="1868" spans="5:7" x14ac:dyDescent="0.25">
      <c r="E1868"/>
      <c r="F1868"/>
      <c r="G1868"/>
    </row>
    <row r="1869" spans="5:7" x14ac:dyDescent="0.25">
      <c r="E1869"/>
      <c r="F1869"/>
      <c r="G1869"/>
    </row>
    <row r="1870" spans="5:7" x14ac:dyDescent="0.25">
      <c r="E1870"/>
      <c r="F1870"/>
      <c r="G1870"/>
    </row>
    <row r="1871" spans="5:7" x14ac:dyDescent="0.25">
      <c r="E1871"/>
      <c r="F1871"/>
      <c r="G1871"/>
    </row>
    <row r="1872" spans="5:7" x14ac:dyDescent="0.25">
      <c r="E1872"/>
      <c r="F1872"/>
      <c r="G1872"/>
    </row>
    <row r="1873" spans="5:7" x14ac:dyDescent="0.25">
      <c r="E1873"/>
      <c r="F1873"/>
      <c r="G1873"/>
    </row>
    <row r="1874" spans="5:7" x14ac:dyDescent="0.25">
      <c r="E1874"/>
      <c r="F1874"/>
      <c r="G1874"/>
    </row>
    <row r="1875" spans="5:7" x14ac:dyDescent="0.25">
      <c r="E1875"/>
      <c r="F1875"/>
      <c r="G1875"/>
    </row>
    <row r="1876" spans="5:7" x14ac:dyDescent="0.25">
      <c r="E1876"/>
      <c r="F1876"/>
      <c r="G1876"/>
    </row>
    <row r="1877" spans="5:7" x14ac:dyDescent="0.25">
      <c r="E1877"/>
      <c r="F1877"/>
      <c r="G1877"/>
    </row>
    <row r="1878" spans="5:7" x14ac:dyDescent="0.25">
      <c r="E1878"/>
      <c r="F1878"/>
      <c r="G1878"/>
    </row>
    <row r="1879" spans="5:7" x14ac:dyDescent="0.25">
      <c r="E1879"/>
      <c r="F1879"/>
      <c r="G1879"/>
    </row>
    <row r="1880" spans="5:7" x14ac:dyDescent="0.25">
      <c r="E1880"/>
      <c r="F1880"/>
      <c r="G1880"/>
    </row>
    <row r="1881" spans="5:7" x14ac:dyDescent="0.25">
      <c r="E1881"/>
      <c r="F1881"/>
      <c r="G1881"/>
    </row>
    <row r="1882" spans="5:7" x14ac:dyDescent="0.25">
      <c r="E1882"/>
      <c r="F1882"/>
      <c r="G1882"/>
    </row>
    <row r="1883" spans="5:7" x14ac:dyDescent="0.25">
      <c r="E1883"/>
      <c r="F1883"/>
      <c r="G1883"/>
    </row>
    <row r="1884" spans="5:7" x14ac:dyDescent="0.25">
      <c r="E1884"/>
      <c r="F1884"/>
      <c r="G1884"/>
    </row>
    <row r="1885" spans="5:7" x14ac:dyDescent="0.25">
      <c r="E1885"/>
      <c r="F1885"/>
      <c r="G1885"/>
    </row>
    <row r="1886" spans="5:7" x14ac:dyDescent="0.25">
      <c r="E1886"/>
      <c r="F1886"/>
      <c r="G1886"/>
    </row>
    <row r="1887" spans="5:7" x14ac:dyDescent="0.25">
      <c r="E1887"/>
      <c r="F1887"/>
      <c r="G1887"/>
    </row>
    <row r="1888" spans="5:7" x14ac:dyDescent="0.25">
      <c r="E1888"/>
      <c r="F1888"/>
      <c r="G1888"/>
    </row>
    <row r="1889" spans="5:7" x14ac:dyDescent="0.25">
      <c r="E1889"/>
      <c r="F1889"/>
      <c r="G1889"/>
    </row>
    <row r="1890" spans="5:7" x14ac:dyDescent="0.25">
      <c r="E1890"/>
      <c r="F1890"/>
      <c r="G1890"/>
    </row>
    <row r="1891" spans="5:7" x14ac:dyDescent="0.25">
      <c r="E1891"/>
      <c r="F1891"/>
      <c r="G1891"/>
    </row>
    <row r="1892" spans="5:7" x14ac:dyDescent="0.25">
      <c r="E1892"/>
      <c r="F1892"/>
      <c r="G1892"/>
    </row>
    <row r="1893" spans="5:7" x14ac:dyDescent="0.25">
      <c r="E1893"/>
      <c r="F1893"/>
      <c r="G1893"/>
    </row>
    <row r="1894" spans="5:7" x14ac:dyDescent="0.25">
      <c r="E1894"/>
      <c r="F1894"/>
      <c r="G1894"/>
    </row>
    <row r="1895" spans="5:7" x14ac:dyDescent="0.25">
      <c r="E1895"/>
      <c r="F1895"/>
      <c r="G1895"/>
    </row>
    <row r="1896" spans="5:7" x14ac:dyDescent="0.25">
      <c r="E1896"/>
      <c r="F1896"/>
      <c r="G1896"/>
    </row>
    <row r="1897" spans="5:7" x14ac:dyDescent="0.25">
      <c r="E1897"/>
      <c r="F1897"/>
      <c r="G1897"/>
    </row>
    <row r="1898" spans="5:7" x14ac:dyDescent="0.25">
      <c r="E1898"/>
      <c r="F1898"/>
      <c r="G1898"/>
    </row>
    <row r="1899" spans="5:7" x14ac:dyDescent="0.25">
      <c r="E1899"/>
      <c r="F1899"/>
      <c r="G1899"/>
    </row>
    <row r="1900" spans="5:7" x14ac:dyDescent="0.25">
      <c r="E1900"/>
      <c r="F1900"/>
      <c r="G1900"/>
    </row>
    <row r="1901" spans="5:7" x14ac:dyDescent="0.25">
      <c r="E1901"/>
      <c r="F1901"/>
      <c r="G1901"/>
    </row>
    <row r="1902" spans="5:7" x14ac:dyDescent="0.25">
      <c r="E1902"/>
      <c r="F1902"/>
      <c r="G1902"/>
    </row>
    <row r="1903" spans="5:7" x14ac:dyDescent="0.25">
      <c r="E1903"/>
      <c r="F1903"/>
      <c r="G1903"/>
    </row>
    <row r="1904" spans="5:7" x14ac:dyDescent="0.25">
      <c r="E1904"/>
      <c r="F1904"/>
      <c r="G1904"/>
    </row>
    <row r="1905" spans="5:7" x14ac:dyDescent="0.25">
      <c r="E1905"/>
      <c r="F1905"/>
      <c r="G1905"/>
    </row>
    <row r="1906" spans="5:7" x14ac:dyDescent="0.25">
      <c r="E1906"/>
      <c r="F1906"/>
      <c r="G1906"/>
    </row>
    <row r="1907" spans="5:7" x14ac:dyDescent="0.25">
      <c r="E1907"/>
      <c r="F1907"/>
      <c r="G1907"/>
    </row>
    <row r="1908" spans="5:7" x14ac:dyDescent="0.25">
      <c r="E1908"/>
      <c r="F1908"/>
      <c r="G1908"/>
    </row>
    <row r="1909" spans="5:7" x14ac:dyDescent="0.25">
      <c r="E1909"/>
      <c r="F1909"/>
      <c r="G1909"/>
    </row>
    <row r="1910" spans="5:7" x14ac:dyDescent="0.25">
      <c r="E1910"/>
      <c r="F1910"/>
      <c r="G1910"/>
    </row>
    <row r="1911" spans="5:7" x14ac:dyDescent="0.25">
      <c r="E1911"/>
      <c r="F1911"/>
      <c r="G1911"/>
    </row>
    <row r="1912" spans="5:7" x14ac:dyDescent="0.25">
      <c r="E1912"/>
      <c r="F1912"/>
      <c r="G1912"/>
    </row>
    <row r="1913" spans="5:7" x14ac:dyDescent="0.25">
      <c r="E1913"/>
      <c r="F1913"/>
      <c r="G1913"/>
    </row>
    <row r="1914" spans="5:7" x14ac:dyDescent="0.25">
      <c r="E1914"/>
      <c r="F1914"/>
      <c r="G1914"/>
    </row>
    <row r="1915" spans="5:7" x14ac:dyDescent="0.25">
      <c r="E1915"/>
      <c r="F1915"/>
      <c r="G1915"/>
    </row>
    <row r="1916" spans="5:7" x14ac:dyDescent="0.25">
      <c r="E1916"/>
      <c r="F1916"/>
      <c r="G1916"/>
    </row>
    <row r="1917" spans="5:7" x14ac:dyDescent="0.25">
      <c r="E1917"/>
      <c r="F1917"/>
      <c r="G1917"/>
    </row>
    <row r="1918" spans="5:7" x14ac:dyDescent="0.25">
      <c r="E1918"/>
      <c r="F1918"/>
      <c r="G1918"/>
    </row>
    <row r="1919" spans="5:7" x14ac:dyDescent="0.25">
      <c r="E1919"/>
      <c r="F1919"/>
      <c r="G1919"/>
    </row>
    <row r="1920" spans="5:7" x14ac:dyDescent="0.25">
      <c r="E1920"/>
      <c r="F1920"/>
      <c r="G1920"/>
    </row>
    <row r="1921" spans="5:7" x14ac:dyDescent="0.25">
      <c r="E1921"/>
      <c r="F1921"/>
      <c r="G1921"/>
    </row>
    <row r="1922" spans="5:7" x14ac:dyDescent="0.25">
      <c r="E1922"/>
      <c r="F1922"/>
      <c r="G1922"/>
    </row>
    <row r="1923" spans="5:7" x14ac:dyDescent="0.25">
      <c r="E1923"/>
      <c r="F1923"/>
      <c r="G1923"/>
    </row>
    <row r="1924" spans="5:7" x14ac:dyDescent="0.25">
      <c r="E1924"/>
      <c r="F1924"/>
      <c r="G1924"/>
    </row>
    <row r="1925" spans="5:7" x14ac:dyDescent="0.25">
      <c r="E1925"/>
      <c r="F1925"/>
      <c r="G1925"/>
    </row>
    <row r="1926" spans="5:7" x14ac:dyDescent="0.25">
      <c r="E1926"/>
      <c r="F1926"/>
      <c r="G1926"/>
    </row>
    <row r="1927" spans="5:7" x14ac:dyDescent="0.25">
      <c r="E1927"/>
      <c r="F1927"/>
      <c r="G1927"/>
    </row>
    <row r="1928" spans="5:7" x14ac:dyDescent="0.25">
      <c r="E1928"/>
      <c r="F1928"/>
      <c r="G1928"/>
    </row>
    <row r="1929" spans="5:7" x14ac:dyDescent="0.25">
      <c r="E1929"/>
      <c r="F1929"/>
      <c r="G1929"/>
    </row>
    <row r="1930" spans="5:7" x14ac:dyDescent="0.25">
      <c r="E1930"/>
      <c r="F1930"/>
      <c r="G1930"/>
    </row>
    <row r="1931" spans="5:7" x14ac:dyDescent="0.25">
      <c r="E1931"/>
      <c r="F1931"/>
      <c r="G1931"/>
    </row>
    <row r="1932" spans="5:7" x14ac:dyDescent="0.25">
      <c r="E1932"/>
      <c r="F1932"/>
      <c r="G1932"/>
    </row>
    <row r="1933" spans="5:7" x14ac:dyDescent="0.25">
      <c r="E1933"/>
      <c r="F1933"/>
      <c r="G1933"/>
    </row>
    <row r="1934" spans="5:7" x14ac:dyDescent="0.25">
      <c r="E1934"/>
      <c r="F1934"/>
      <c r="G1934"/>
    </row>
    <row r="1935" spans="5:7" x14ac:dyDescent="0.25">
      <c r="E1935"/>
      <c r="F1935"/>
      <c r="G1935"/>
    </row>
    <row r="1936" spans="5:7" x14ac:dyDescent="0.25">
      <c r="E1936"/>
      <c r="F1936"/>
      <c r="G1936"/>
    </row>
    <row r="1937" spans="5:7" x14ac:dyDescent="0.25">
      <c r="E1937"/>
      <c r="F1937"/>
      <c r="G1937"/>
    </row>
    <row r="1938" spans="5:7" x14ac:dyDescent="0.25">
      <c r="E1938"/>
      <c r="F1938"/>
      <c r="G1938"/>
    </row>
    <row r="1939" spans="5:7" x14ac:dyDescent="0.25">
      <c r="E1939"/>
      <c r="F1939"/>
      <c r="G1939"/>
    </row>
    <row r="1940" spans="5:7" x14ac:dyDescent="0.25">
      <c r="E1940"/>
      <c r="F1940"/>
      <c r="G1940"/>
    </row>
    <row r="1941" spans="5:7" x14ac:dyDescent="0.25">
      <c r="E1941"/>
      <c r="F1941"/>
      <c r="G1941"/>
    </row>
    <row r="1942" spans="5:7" x14ac:dyDescent="0.25">
      <c r="E1942"/>
      <c r="F1942"/>
      <c r="G1942"/>
    </row>
    <row r="1943" spans="5:7" x14ac:dyDescent="0.25">
      <c r="E1943"/>
      <c r="F1943"/>
      <c r="G1943"/>
    </row>
    <row r="1944" spans="5:7" x14ac:dyDescent="0.25">
      <c r="E1944"/>
      <c r="F1944"/>
      <c r="G1944"/>
    </row>
    <row r="1945" spans="5:7" x14ac:dyDescent="0.25">
      <c r="E1945"/>
      <c r="F1945"/>
      <c r="G1945"/>
    </row>
    <row r="1946" spans="5:7" x14ac:dyDescent="0.25">
      <c r="E1946"/>
      <c r="F1946"/>
      <c r="G1946"/>
    </row>
    <row r="1947" spans="5:7" x14ac:dyDescent="0.25">
      <c r="E1947"/>
      <c r="F1947"/>
      <c r="G1947"/>
    </row>
    <row r="1948" spans="5:7" x14ac:dyDescent="0.25">
      <c r="E1948"/>
      <c r="F1948"/>
      <c r="G1948"/>
    </row>
    <row r="1949" spans="5:7" x14ac:dyDescent="0.25">
      <c r="E1949"/>
      <c r="F1949"/>
      <c r="G1949"/>
    </row>
    <row r="1950" spans="5:7" x14ac:dyDescent="0.25">
      <c r="E1950"/>
      <c r="F1950"/>
      <c r="G1950"/>
    </row>
    <row r="1951" spans="5:7" x14ac:dyDescent="0.25">
      <c r="E1951"/>
      <c r="F1951"/>
      <c r="G1951"/>
    </row>
    <row r="1952" spans="5:7" x14ac:dyDescent="0.25">
      <c r="E1952"/>
      <c r="F1952"/>
      <c r="G1952"/>
    </row>
    <row r="1953" spans="5:7" x14ac:dyDescent="0.25">
      <c r="E1953"/>
      <c r="F1953"/>
      <c r="G1953"/>
    </row>
    <row r="1954" spans="5:7" x14ac:dyDescent="0.25">
      <c r="E1954"/>
      <c r="F1954"/>
      <c r="G1954"/>
    </row>
    <row r="1955" spans="5:7" x14ac:dyDescent="0.25">
      <c r="E1955"/>
      <c r="F1955"/>
      <c r="G1955"/>
    </row>
    <row r="1956" spans="5:7" x14ac:dyDescent="0.25">
      <c r="E1956"/>
      <c r="F1956"/>
      <c r="G1956"/>
    </row>
    <row r="1957" spans="5:7" x14ac:dyDescent="0.25">
      <c r="E1957"/>
      <c r="F1957"/>
      <c r="G1957"/>
    </row>
    <row r="1958" spans="5:7" x14ac:dyDescent="0.25">
      <c r="E1958"/>
      <c r="F1958"/>
      <c r="G1958"/>
    </row>
    <row r="1959" spans="5:7" x14ac:dyDescent="0.25">
      <c r="E1959"/>
      <c r="F1959"/>
      <c r="G1959"/>
    </row>
    <row r="1960" spans="5:7" x14ac:dyDescent="0.25">
      <c r="E1960"/>
      <c r="F1960"/>
      <c r="G1960"/>
    </row>
    <row r="1961" spans="5:7" x14ac:dyDescent="0.25">
      <c r="E1961"/>
      <c r="F1961"/>
      <c r="G1961"/>
    </row>
    <row r="1962" spans="5:7" x14ac:dyDescent="0.25">
      <c r="E1962"/>
      <c r="F1962"/>
      <c r="G1962"/>
    </row>
    <row r="1963" spans="5:7" x14ac:dyDescent="0.25">
      <c r="E1963"/>
      <c r="F1963"/>
      <c r="G1963"/>
    </row>
    <row r="1964" spans="5:7" x14ac:dyDescent="0.25">
      <c r="E1964"/>
      <c r="F1964"/>
      <c r="G1964"/>
    </row>
    <row r="1965" spans="5:7" x14ac:dyDescent="0.25">
      <c r="E1965"/>
      <c r="F1965"/>
      <c r="G1965"/>
    </row>
    <row r="1966" spans="5:7" x14ac:dyDescent="0.25">
      <c r="E1966"/>
      <c r="F1966"/>
      <c r="G1966"/>
    </row>
    <row r="1967" spans="5:7" x14ac:dyDescent="0.25">
      <c r="E1967"/>
      <c r="F1967"/>
      <c r="G1967"/>
    </row>
    <row r="1968" spans="5:7" x14ac:dyDescent="0.25">
      <c r="E1968"/>
      <c r="F1968"/>
      <c r="G1968"/>
    </row>
    <row r="1969" spans="5:7" x14ac:dyDescent="0.25">
      <c r="E1969"/>
      <c r="F1969"/>
      <c r="G1969"/>
    </row>
    <row r="1970" spans="5:7" x14ac:dyDescent="0.25">
      <c r="E1970"/>
      <c r="F1970"/>
      <c r="G1970"/>
    </row>
    <row r="1971" spans="5:7" x14ac:dyDescent="0.25">
      <c r="E1971"/>
      <c r="F1971"/>
      <c r="G1971"/>
    </row>
    <row r="1972" spans="5:7" x14ac:dyDescent="0.25">
      <c r="E1972"/>
      <c r="F1972"/>
      <c r="G1972"/>
    </row>
    <row r="1973" spans="5:7" x14ac:dyDescent="0.25">
      <c r="E1973"/>
      <c r="F1973"/>
      <c r="G1973"/>
    </row>
    <row r="1974" spans="5:7" x14ac:dyDescent="0.25">
      <c r="E1974"/>
      <c r="F1974"/>
      <c r="G1974"/>
    </row>
    <row r="1975" spans="5:7" x14ac:dyDescent="0.25">
      <c r="E1975"/>
      <c r="F1975"/>
      <c r="G1975"/>
    </row>
    <row r="1976" spans="5:7" x14ac:dyDescent="0.25">
      <c r="E1976"/>
      <c r="F1976"/>
      <c r="G1976"/>
    </row>
    <row r="1977" spans="5:7" x14ac:dyDescent="0.25">
      <c r="E1977"/>
      <c r="F1977"/>
      <c r="G1977"/>
    </row>
    <row r="1978" spans="5:7" x14ac:dyDescent="0.25">
      <c r="E1978"/>
      <c r="F1978"/>
      <c r="G1978"/>
    </row>
    <row r="1979" spans="5:7" x14ac:dyDescent="0.25">
      <c r="E1979"/>
      <c r="F1979"/>
      <c r="G1979"/>
    </row>
    <row r="1980" spans="5:7" x14ac:dyDescent="0.25">
      <c r="E1980"/>
      <c r="F1980"/>
      <c r="G1980"/>
    </row>
    <row r="1981" spans="5:7" x14ac:dyDescent="0.25">
      <c r="E1981"/>
      <c r="F1981"/>
      <c r="G1981"/>
    </row>
    <row r="1982" spans="5:7" x14ac:dyDescent="0.25">
      <c r="E1982"/>
      <c r="F1982"/>
      <c r="G1982"/>
    </row>
    <row r="1983" spans="5:7" x14ac:dyDescent="0.25">
      <c r="E1983"/>
      <c r="F1983"/>
      <c r="G1983"/>
    </row>
    <row r="1984" spans="5:7" x14ac:dyDescent="0.25">
      <c r="E1984"/>
      <c r="F1984"/>
      <c r="G1984"/>
    </row>
    <row r="1985" spans="5:7" x14ac:dyDescent="0.25">
      <c r="E1985"/>
      <c r="F1985"/>
      <c r="G1985"/>
    </row>
    <row r="1986" spans="5:7" x14ac:dyDescent="0.25">
      <c r="E1986"/>
      <c r="F1986"/>
      <c r="G1986"/>
    </row>
    <row r="1987" spans="5:7" x14ac:dyDescent="0.25">
      <c r="E1987"/>
      <c r="F1987"/>
      <c r="G1987"/>
    </row>
    <row r="1988" spans="5:7" x14ac:dyDescent="0.25">
      <c r="E1988"/>
      <c r="F1988"/>
      <c r="G1988"/>
    </row>
    <row r="1989" spans="5:7" x14ac:dyDescent="0.25">
      <c r="E1989"/>
      <c r="F1989"/>
      <c r="G1989"/>
    </row>
    <row r="1990" spans="5:7" x14ac:dyDescent="0.25">
      <c r="E1990"/>
      <c r="F1990"/>
      <c r="G1990"/>
    </row>
    <row r="1991" spans="5:7" x14ac:dyDescent="0.25">
      <c r="E1991"/>
      <c r="F1991"/>
      <c r="G1991"/>
    </row>
    <row r="1992" spans="5:7" x14ac:dyDescent="0.25">
      <c r="E1992"/>
      <c r="F1992"/>
      <c r="G1992"/>
    </row>
    <row r="1993" spans="5:7" x14ac:dyDescent="0.25">
      <c r="E1993"/>
      <c r="F1993"/>
      <c r="G1993"/>
    </row>
    <row r="1994" spans="5:7" x14ac:dyDescent="0.25">
      <c r="E1994"/>
      <c r="F1994"/>
      <c r="G1994"/>
    </row>
    <row r="1995" spans="5:7" x14ac:dyDescent="0.25">
      <c r="E1995"/>
      <c r="F1995"/>
      <c r="G1995"/>
    </row>
    <row r="1996" spans="5:7" x14ac:dyDescent="0.25">
      <c r="E1996"/>
      <c r="F1996"/>
      <c r="G1996"/>
    </row>
    <row r="1997" spans="5:7" x14ac:dyDescent="0.25">
      <c r="E1997"/>
      <c r="F1997"/>
      <c r="G1997"/>
    </row>
    <row r="1998" spans="5:7" x14ac:dyDescent="0.25">
      <c r="E1998"/>
      <c r="F1998"/>
      <c r="G1998"/>
    </row>
    <row r="1999" spans="5:7" x14ac:dyDescent="0.25">
      <c r="E1999"/>
      <c r="F1999"/>
      <c r="G1999"/>
    </row>
    <row r="2000" spans="5:7" x14ac:dyDescent="0.25">
      <c r="E2000"/>
      <c r="F2000"/>
      <c r="G2000"/>
    </row>
    <row r="2001" spans="5:7" x14ac:dyDescent="0.25">
      <c r="E2001"/>
      <c r="F2001"/>
      <c r="G2001"/>
    </row>
    <row r="2002" spans="5:7" x14ac:dyDescent="0.25">
      <c r="E2002"/>
      <c r="F2002"/>
      <c r="G2002"/>
    </row>
    <row r="2003" spans="5:7" x14ac:dyDescent="0.25">
      <c r="E2003"/>
      <c r="F2003"/>
      <c r="G2003"/>
    </row>
    <row r="2004" spans="5:7" x14ac:dyDescent="0.25">
      <c r="E2004"/>
      <c r="F2004"/>
      <c r="G2004"/>
    </row>
    <row r="2005" spans="5:7" x14ac:dyDescent="0.25">
      <c r="E2005"/>
      <c r="F2005"/>
      <c r="G2005"/>
    </row>
    <row r="2006" spans="5:7" x14ac:dyDescent="0.25">
      <c r="E2006"/>
      <c r="F2006"/>
      <c r="G2006"/>
    </row>
    <row r="2007" spans="5:7" x14ac:dyDescent="0.25">
      <c r="E2007"/>
      <c r="F2007"/>
      <c r="G2007"/>
    </row>
    <row r="2008" spans="5:7" x14ac:dyDescent="0.25">
      <c r="E2008"/>
      <c r="F2008"/>
      <c r="G2008"/>
    </row>
    <row r="2009" spans="5:7" x14ac:dyDescent="0.25">
      <c r="E2009"/>
      <c r="F2009"/>
      <c r="G2009"/>
    </row>
    <row r="2010" spans="5:7" x14ac:dyDescent="0.25">
      <c r="E2010"/>
      <c r="F2010"/>
      <c r="G2010"/>
    </row>
    <row r="2011" spans="5:7" x14ac:dyDescent="0.25">
      <c r="E2011"/>
      <c r="F2011"/>
      <c r="G2011"/>
    </row>
    <row r="2012" spans="5:7" x14ac:dyDescent="0.25">
      <c r="E2012"/>
      <c r="F2012"/>
      <c r="G2012"/>
    </row>
    <row r="2013" spans="5:7" x14ac:dyDescent="0.25">
      <c r="E2013"/>
      <c r="F2013"/>
      <c r="G2013"/>
    </row>
    <row r="2014" spans="5:7" x14ac:dyDescent="0.25">
      <c r="E2014"/>
      <c r="F2014"/>
      <c r="G2014"/>
    </row>
    <row r="2015" spans="5:7" x14ac:dyDescent="0.25">
      <c r="E2015"/>
      <c r="F2015"/>
      <c r="G2015"/>
    </row>
    <row r="2016" spans="5:7" x14ac:dyDescent="0.25">
      <c r="E2016"/>
      <c r="F2016"/>
      <c r="G2016"/>
    </row>
    <row r="2017" spans="5:7" x14ac:dyDescent="0.25">
      <c r="E2017"/>
      <c r="F2017"/>
      <c r="G2017"/>
    </row>
    <row r="2018" spans="5:7" x14ac:dyDescent="0.25">
      <c r="E2018"/>
      <c r="F2018"/>
      <c r="G2018"/>
    </row>
    <row r="2019" spans="5:7" x14ac:dyDescent="0.25">
      <c r="E2019"/>
      <c r="F2019"/>
      <c r="G2019"/>
    </row>
    <row r="2020" spans="5:7" x14ac:dyDescent="0.25">
      <c r="E2020"/>
      <c r="F2020"/>
      <c r="G2020"/>
    </row>
    <row r="2021" spans="5:7" x14ac:dyDescent="0.25">
      <c r="E2021"/>
      <c r="F2021"/>
      <c r="G2021"/>
    </row>
    <row r="2022" spans="5:7" x14ac:dyDescent="0.25">
      <c r="E2022"/>
      <c r="F2022"/>
      <c r="G2022"/>
    </row>
    <row r="2023" spans="5:7" x14ac:dyDescent="0.25">
      <c r="E2023"/>
      <c r="F2023"/>
      <c r="G2023"/>
    </row>
    <row r="2024" spans="5:7" x14ac:dyDescent="0.25">
      <c r="E2024"/>
      <c r="F2024"/>
      <c r="G2024"/>
    </row>
    <row r="2025" spans="5:7" x14ac:dyDescent="0.25">
      <c r="E2025"/>
      <c r="F2025"/>
      <c r="G2025"/>
    </row>
    <row r="2026" spans="5:7" x14ac:dyDescent="0.25">
      <c r="E2026"/>
      <c r="F2026"/>
      <c r="G2026"/>
    </row>
    <row r="2027" spans="5:7" x14ac:dyDescent="0.25">
      <c r="E2027"/>
      <c r="F2027"/>
      <c r="G2027"/>
    </row>
    <row r="2028" spans="5:7" x14ac:dyDescent="0.25">
      <c r="E2028"/>
      <c r="F2028"/>
      <c r="G2028"/>
    </row>
    <row r="2029" spans="5:7" x14ac:dyDescent="0.25">
      <c r="E2029"/>
      <c r="F2029"/>
      <c r="G2029"/>
    </row>
    <row r="2030" spans="5:7" x14ac:dyDescent="0.25">
      <c r="E2030"/>
      <c r="F2030"/>
      <c r="G2030"/>
    </row>
    <row r="2031" spans="5:7" x14ac:dyDescent="0.25">
      <c r="E2031"/>
      <c r="F2031"/>
      <c r="G2031"/>
    </row>
    <row r="2032" spans="5:7" x14ac:dyDescent="0.25">
      <c r="E2032"/>
      <c r="F2032"/>
      <c r="G2032"/>
    </row>
    <row r="2033" spans="5:7" x14ac:dyDescent="0.25">
      <c r="E2033"/>
      <c r="F2033"/>
      <c r="G2033"/>
    </row>
    <row r="2034" spans="5:7" x14ac:dyDescent="0.25">
      <c r="E2034"/>
      <c r="F2034"/>
      <c r="G2034"/>
    </row>
    <row r="2035" spans="5:7" x14ac:dyDescent="0.25">
      <c r="E2035"/>
      <c r="F2035"/>
      <c r="G2035"/>
    </row>
    <row r="2036" spans="5:7" x14ac:dyDescent="0.25">
      <c r="E2036"/>
      <c r="F2036"/>
      <c r="G2036"/>
    </row>
    <row r="2037" spans="5:7" x14ac:dyDescent="0.25">
      <c r="E2037"/>
      <c r="F2037"/>
      <c r="G2037"/>
    </row>
    <row r="2038" spans="5:7" x14ac:dyDescent="0.25">
      <c r="E2038"/>
      <c r="F2038"/>
      <c r="G2038"/>
    </row>
    <row r="2039" spans="5:7" x14ac:dyDescent="0.25">
      <c r="E2039"/>
      <c r="F2039"/>
      <c r="G2039"/>
    </row>
    <row r="2040" spans="5:7" x14ac:dyDescent="0.25">
      <c r="E2040"/>
      <c r="F2040"/>
      <c r="G2040"/>
    </row>
    <row r="2041" spans="5:7" x14ac:dyDescent="0.25">
      <c r="E2041"/>
      <c r="F2041"/>
      <c r="G2041"/>
    </row>
    <row r="2042" spans="5:7" x14ac:dyDescent="0.25">
      <c r="E2042"/>
      <c r="F2042"/>
      <c r="G2042"/>
    </row>
    <row r="2043" spans="5:7" x14ac:dyDescent="0.25">
      <c r="E2043"/>
      <c r="F2043"/>
      <c r="G2043"/>
    </row>
    <row r="2044" spans="5:7" x14ac:dyDescent="0.25">
      <c r="E2044"/>
      <c r="F2044"/>
      <c r="G2044"/>
    </row>
    <row r="2045" spans="5:7" x14ac:dyDescent="0.25">
      <c r="E2045"/>
      <c r="F2045"/>
      <c r="G2045"/>
    </row>
    <row r="2046" spans="5:7" x14ac:dyDescent="0.25">
      <c r="E2046"/>
      <c r="F2046"/>
      <c r="G2046"/>
    </row>
    <row r="2047" spans="5:7" x14ac:dyDescent="0.25">
      <c r="E2047"/>
      <c r="F2047"/>
      <c r="G2047"/>
    </row>
    <row r="2048" spans="5:7" x14ac:dyDescent="0.25">
      <c r="E2048"/>
      <c r="F2048"/>
      <c r="G2048"/>
    </row>
    <row r="2049" spans="5:7" x14ac:dyDescent="0.25">
      <c r="E2049"/>
      <c r="F2049"/>
      <c r="G2049"/>
    </row>
    <row r="2050" spans="5:7" x14ac:dyDescent="0.25">
      <c r="E2050"/>
      <c r="F2050"/>
      <c r="G2050"/>
    </row>
    <row r="2051" spans="5:7" x14ac:dyDescent="0.25">
      <c r="E2051"/>
      <c r="F2051"/>
      <c r="G2051"/>
    </row>
    <row r="2052" spans="5:7" x14ac:dyDescent="0.25">
      <c r="E2052"/>
      <c r="F2052"/>
      <c r="G2052"/>
    </row>
    <row r="2053" spans="5:7" x14ac:dyDescent="0.25">
      <c r="E2053"/>
      <c r="F2053"/>
      <c r="G2053"/>
    </row>
    <row r="2054" spans="5:7" x14ac:dyDescent="0.25">
      <c r="E2054"/>
      <c r="F2054"/>
      <c r="G2054"/>
    </row>
    <row r="2055" spans="5:7" x14ac:dyDescent="0.25">
      <c r="E2055"/>
      <c r="F2055"/>
      <c r="G2055"/>
    </row>
    <row r="2056" spans="5:7" x14ac:dyDescent="0.25">
      <c r="E2056"/>
      <c r="F2056"/>
      <c r="G2056"/>
    </row>
    <row r="2057" spans="5:7" x14ac:dyDescent="0.25">
      <c r="E2057"/>
      <c r="F2057"/>
      <c r="G2057"/>
    </row>
    <row r="2058" spans="5:7" x14ac:dyDescent="0.25">
      <c r="E2058"/>
      <c r="F2058"/>
      <c r="G2058"/>
    </row>
    <row r="2059" spans="5:7" x14ac:dyDescent="0.25">
      <c r="E2059"/>
      <c r="F2059"/>
      <c r="G2059"/>
    </row>
    <row r="2060" spans="5:7" x14ac:dyDescent="0.25">
      <c r="E2060"/>
      <c r="F2060"/>
      <c r="G2060"/>
    </row>
    <row r="2061" spans="5:7" x14ac:dyDescent="0.25">
      <c r="E2061"/>
      <c r="F2061"/>
      <c r="G2061"/>
    </row>
    <row r="2062" spans="5:7" x14ac:dyDescent="0.25">
      <c r="E2062"/>
      <c r="F2062"/>
      <c r="G2062"/>
    </row>
    <row r="2063" spans="5:7" x14ac:dyDescent="0.25">
      <c r="E2063"/>
      <c r="F2063"/>
      <c r="G2063"/>
    </row>
    <row r="2064" spans="5:7" x14ac:dyDescent="0.25">
      <c r="E2064"/>
      <c r="F2064"/>
      <c r="G2064"/>
    </row>
    <row r="2065" spans="5:7" x14ac:dyDescent="0.25">
      <c r="E2065"/>
      <c r="F2065"/>
      <c r="G2065"/>
    </row>
    <row r="2066" spans="5:7" x14ac:dyDescent="0.25">
      <c r="E2066"/>
      <c r="F2066"/>
      <c r="G2066"/>
    </row>
    <row r="2067" spans="5:7" x14ac:dyDescent="0.25">
      <c r="E2067"/>
      <c r="F2067"/>
      <c r="G2067"/>
    </row>
    <row r="2068" spans="5:7" x14ac:dyDescent="0.25">
      <c r="E2068"/>
      <c r="F2068"/>
      <c r="G2068"/>
    </row>
    <row r="2069" spans="5:7" x14ac:dyDescent="0.25">
      <c r="E2069"/>
      <c r="F2069"/>
      <c r="G2069"/>
    </row>
    <row r="2070" spans="5:7" x14ac:dyDescent="0.25">
      <c r="E2070"/>
      <c r="F2070"/>
      <c r="G2070"/>
    </row>
    <row r="2071" spans="5:7" x14ac:dyDescent="0.25">
      <c r="E2071"/>
      <c r="F2071"/>
      <c r="G2071"/>
    </row>
    <row r="2072" spans="5:7" x14ac:dyDescent="0.25">
      <c r="E2072"/>
      <c r="F2072"/>
      <c r="G2072"/>
    </row>
    <row r="2073" spans="5:7" x14ac:dyDescent="0.25">
      <c r="E2073"/>
      <c r="F2073"/>
      <c r="G2073"/>
    </row>
    <row r="2074" spans="5:7" x14ac:dyDescent="0.25">
      <c r="E2074"/>
      <c r="F2074"/>
      <c r="G2074"/>
    </row>
    <row r="2075" spans="5:7" x14ac:dyDescent="0.25">
      <c r="E2075"/>
      <c r="F2075"/>
      <c r="G2075"/>
    </row>
    <row r="2076" spans="5:7" x14ac:dyDescent="0.25">
      <c r="E2076"/>
      <c r="F2076"/>
      <c r="G2076"/>
    </row>
    <row r="2077" spans="5:7" x14ac:dyDescent="0.25">
      <c r="E2077"/>
      <c r="F2077"/>
      <c r="G2077"/>
    </row>
    <row r="2078" spans="5:7" x14ac:dyDescent="0.25">
      <c r="E2078"/>
      <c r="F2078"/>
      <c r="G2078"/>
    </row>
    <row r="2079" spans="5:7" x14ac:dyDescent="0.25">
      <c r="E2079"/>
      <c r="F2079"/>
      <c r="G2079"/>
    </row>
    <row r="2080" spans="5:7" x14ac:dyDescent="0.25">
      <c r="E2080"/>
      <c r="F2080"/>
      <c r="G2080"/>
    </row>
    <row r="2081" spans="5:7" x14ac:dyDescent="0.25">
      <c r="E2081"/>
      <c r="F2081"/>
      <c r="G2081"/>
    </row>
    <row r="2082" spans="5:7" x14ac:dyDescent="0.25">
      <c r="E2082"/>
      <c r="F2082"/>
      <c r="G2082"/>
    </row>
    <row r="2083" spans="5:7" x14ac:dyDescent="0.25">
      <c r="E2083"/>
      <c r="F2083"/>
      <c r="G2083"/>
    </row>
    <row r="2084" spans="5:7" x14ac:dyDescent="0.25">
      <c r="E2084"/>
      <c r="F2084"/>
      <c r="G2084"/>
    </row>
    <row r="2085" spans="5:7" x14ac:dyDescent="0.25">
      <c r="E2085"/>
      <c r="F2085"/>
      <c r="G2085"/>
    </row>
    <row r="2086" spans="5:7" x14ac:dyDescent="0.25">
      <c r="E2086"/>
      <c r="F2086"/>
      <c r="G2086"/>
    </row>
    <row r="2087" spans="5:7" x14ac:dyDescent="0.25">
      <c r="E2087"/>
      <c r="F2087"/>
      <c r="G2087"/>
    </row>
    <row r="2088" spans="5:7" x14ac:dyDescent="0.25">
      <c r="E2088"/>
      <c r="F2088"/>
      <c r="G2088"/>
    </row>
    <row r="2089" spans="5:7" x14ac:dyDescent="0.25">
      <c r="E2089"/>
      <c r="F2089"/>
      <c r="G2089"/>
    </row>
    <row r="2090" spans="5:7" x14ac:dyDescent="0.25">
      <c r="E2090"/>
      <c r="F2090"/>
      <c r="G2090"/>
    </row>
    <row r="2091" spans="5:7" x14ac:dyDescent="0.25">
      <c r="E2091"/>
      <c r="F2091"/>
      <c r="G2091"/>
    </row>
    <row r="2092" spans="5:7" x14ac:dyDescent="0.25">
      <c r="E2092"/>
      <c r="F2092"/>
      <c r="G2092"/>
    </row>
    <row r="2093" spans="5:7" x14ac:dyDescent="0.25">
      <c r="E2093"/>
      <c r="F2093"/>
      <c r="G2093"/>
    </row>
    <row r="2094" spans="5:7" x14ac:dyDescent="0.25">
      <c r="E2094"/>
      <c r="F2094"/>
      <c r="G2094"/>
    </row>
    <row r="2095" spans="5:7" x14ac:dyDescent="0.25">
      <c r="E2095"/>
      <c r="F2095"/>
      <c r="G2095"/>
    </row>
    <row r="2096" spans="5:7" x14ac:dyDescent="0.25">
      <c r="E2096"/>
      <c r="F2096"/>
      <c r="G2096"/>
    </row>
    <row r="2097" spans="5:7" x14ac:dyDescent="0.25">
      <c r="E2097"/>
      <c r="F2097"/>
      <c r="G2097"/>
    </row>
    <row r="2098" spans="5:7" x14ac:dyDescent="0.25">
      <c r="E2098"/>
      <c r="F2098"/>
      <c r="G2098"/>
    </row>
    <row r="2099" spans="5:7" x14ac:dyDescent="0.25">
      <c r="E2099"/>
      <c r="F2099"/>
      <c r="G2099"/>
    </row>
    <row r="2100" spans="5:7" x14ac:dyDescent="0.25">
      <c r="E2100"/>
      <c r="F2100"/>
      <c r="G2100"/>
    </row>
    <row r="2101" spans="5:7" x14ac:dyDescent="0.25">
      <c r="E2101"/>
      <c r="F2101"/>
      <c r="G2101"/>
    </row>
    <row r="2102" spans="5:7" x14ac:dyDescent="0.25">
      <c r="E2102"/>
      <c r="F2102"/>
      <c r="G2102"/>
    </row>
    <row r="2103" spans="5:7" x14ac:dyDescent="0.25">
      <c r="E2103"/>
      <c r="F2103"/>
      <c r="G2103"/>
    </row>
    <row r="2104" spans="5:7" x14ac:dyDescent="0.25">
      <c r="E2104"/>
      <c r="F2104"/>
      <c r="G2104"/>
    </row>
    <row r="2105" spans="5:7" x14ac:dyDescent="0.25">
      <c r="E2105"/>
      <c r="F2105"/>
      <c r="G2105"/>
    </row>
    <row r="2106" spans="5:7" x14ac:dyDescent="0.25">
      <c r="E2106"/>
      <c r="F2106"/>
      <c r="G2106"/>
    </row>
    <row r="2107" spans="5:7" x14ac:dyDescent="0.25">
      <c r="E2107"/>
      <c r="F2107"/>
      <c r="G2107"/>
    </row>
    <row r="2108" spans="5:7" x14ac:dyDescent="0.25">
      <c r="E2108"/>
      <c r="F2108"/>
      <c r="G2108"/>
    </row>
    <row r="2109" spans="5:7" x14ac:dyDescent="0.25">
      <c r="E2109"/>
      <c r="F2109"/>
      <c r="G2109"/>
    </row>
    <row r="2110" spans="5:7" x14ac:dyDescent="0.25">
      <c r="E2110"/>
      <c r="F2110"/>
      <c r="G2110"/>
    </row>
    <row r="2111" spans="5:7" x14ac:dyDescent="0.25">
      <c r="E2111"/>
      <c r="F2111"/>
      <c r="G2111"/>
    </row>
    <row r="2112" spans="5:7" x14ac:dyDescent="0.25">
      <c r="E2112"/>
      <c r="F2112"/>
      <c r="G2112"/>
    </row>
    <row r="2113" spans="5:7" x14ac:dyDescent="0.25">
      <c r="E2113"/>
      <c r="F2113"/>
      <c r="G2113"/>
    </row>
    <row r="2114" spans="5:7" x14ac:dyDescent="0.25">
      <c r="E2114"/>
      <c r="F2114"/>
      <c r="G2114"/>
    </row>
    <row r="2115" spans="5:7" x14ac:dyDescent="0.25">
      <c r="E2115"/>
      <c r="F2115"/>
      <c r="G2115"/>
    </row>
    <row r="2116" spans="5:7" x14ac:dyDescent="0.25">
      <c r="E2116"/>
      <c r="F2116"/>
      <c r="G2116"/>
    </row>
    <row r="2117" spans="5:7" x14ac:dyDescent="0.25">
      <c r="E2117"/>
      <c r="F2117"/>
      <c r="G2117"/>
    </row>
    <row r="2118" spans="5:7" x14ac:dyDescent="0.25">
      <c r="E2118"/>
      <c r="F2118"/>
      <c r="G2118"/>
    </row>
    <row r="2119" spans="5:7" x14ac:dyDescent="0.25">
      <c r="E2119"/>
      <c r="F2119"/>
      <c r="G2119"/>
    </row>
    <row r="2120" spans="5:7" x14ac:dyDescent="0.25">
      <c r="E2120"/>
      <c r="F2120"/>
      <c r="G2120"/>
    </row>
    <row r="2121" spans="5:7" x14ac:dyDescent="0.25">
      <c r="E2121"/>
      <c r="F2121"/>
      <c r="G2121"/>
    </row>
    <row r="2122" spans="5:7" x14ac:dyDescent="0.25">
      <c r="E2122"/>
      <c r="F2122"/>
      <c r="G2122"/>
    </row>
    <row r="2123" spans="5:7" x14ac:dyDescent="0.25">
      <c r="E2123"/>
      <c r="F2123"/>
      <c r="G2123"/>
    </row>
    <row r="2124" spans="5:7" x14ac:dyDescent="0.25">
      <c r="E2124"/>
      <c r="F2124"/>
      <c r="G2124"/>
    </row>
    <row r="2125" spans="5:7" x14ac:dyDescent="0.25">
      <c r="E2125"/>
      <c r="F2125"/>
      <c r="G2125"/>
    </row>
    <row r="2126" spans="5:7" x14ac:dyDescent="0.25">
      <c r="E2126"/>
      <c r="F2126"/>
      <c r="G2126"/>
    </row>
    <row r="2127" spans="5:7" x14ac:dyDescent="0.25">
      <c r="E2127"/>
      <c r="F2127"/>
      <c r="G2127"/>
    </row>
    <row r="2128" spans="5:7" x14ac:dyDescent="0.25">
      <c r="E2128"/>
      <c r="F2128"/>
      <c r="G2128"/>
    </row>
    <row r="2129" spans="5:7" x14ac:dyDescent="0.25">
      <c r="E2129"/>
      <c r="F2129"/>
      <c r="G2129"/>
    </row>
    <row r="2130" spans="5:7" x14ac:dyDescent="0.25">
      <c r="E2130"/>
      <c r="F2130"/>
      <c r="G2130"/>
    </row>
    <row r="2131" spans="5:7" x14ac:dyDescent="0.25">
      <c r="E2131"/>
      <c r="F2131"/>
      <c r="G2131"/>
    </row>
    <row r="2132" spans="5:7" x14ac:dyDescent="0.25">
      <c r="E2132"/>
      <c r="F2132"/>
      <c r="G2132"/>
    </row>
    <row r="2133" spans="5:7" x14ac:dyDescent="0.25">
      <c r="E2133"/>
      <c r="F2133"/>
      <c r="G2133"/>
    </row>
    <row r="2134" spans="5:7" x14ac:dyDescent="0.25">
      <c r="E2134"/>
      <c r="F2134"/>
      <c r="G2134"/>
    </row>
    <row r="2135" spans="5:7" x14ac:dyDescent="0.25">
      <c r="E2135"/>
      <c r="F2135"/>
      <c r="G2135"/>
    </row>
    <row r="2136" spans="5:7" x14ac:dyDescent="0.25">
      <c r="E2136"/>
      <c r="F2136"/>
      <c r="G2136"/>
    </row>
    <row r="2137" spans="5:7" x14ac:dyDescent="0.25">
      <c r="E2137"/>
      <c r="F2137"/>
      <c r="G2137"/>
    </row>
    <row r="2138" spans="5:7" x14ac:dyDescent="0.25">
      <c r="E2138"/>
      <c r="F2138"/>
      <c r="G2138"/>
    </row>
    <row r="2139" spans="5:7" x14ac:dyDescent="0.25">
      <c r="E2139"/>
      <c r="F2139"/>
      <c r="G2139"/>
    </row>
    <row r="2140" spans="5:7" x14ac:dyDescent="0.25">
      <c r="E2140"/>
      <c r="F2140"/>
      <c r="G2140"/>
    </row>
    <row r="2141" spans="5:7" x14ac:dyDescent="0.25">
      <c r="E2141"/>
      <c r="F2141"/>
      <c r="G2141"/>
    </row>
    <row r="2142" spans="5:7" x14ac:dyDescent="0.25">
      <c r="E2142"/>
      <c r="F2142"/>
      <c r="G2142"/>
    </row>
    <row r="2143" spans="5:7" x14ac:dyDescent="0.25">
      <c r="E2143"/>
      <c r="F2143"/>
      <c r="G2143"/>
    </row>
    <row r="2144" spans="5:7" x14ac:dyDescent="0.25">
      <c r="E2144"/>
      <c r="F2144"/>
      <c r="G2144"/>
    </row>
    <row r="2145" spans="5:7" x14ac:dyDescent="0.25">
      <c r="E2145"/>
      <c r="F2145"/>
      <c r="G2145"/>
    </row>
    <row r="2146" spans="5:7" x14ac:dyDescent="0.25">
      <c r="E2146"/>
      <c r="F2146"/>
      <c r="G2146"/>
    </row>
    <row r="2147" spans="5:7" x14ac:dyDescent="0.25">
      <c r="E2147"/>
      <c r="F2147"/>
      <c r="G2147"/>
    </row>
    <row r="2148" spans="5:7" x14ac:dyDescent="0.25">
      <c r="E2148"/>
      <c r="F2148"/>
      <c r="G2148"/>
    </row>
    <row r="2149" spans="5:7" x14ac:dyDescent="0.25">
      <c r="E2149"/>
      <c r="F2149"/>
      <c r="G2149"/>
    </row>
    <row r="2150" spans="5:7" x14ac:dyDescent="0.25">
      <c r="E2150"/>
      <c r="F2150"/>
      <c r="G2150"/>
    </row>
    <row r="2151" spans="5:7" x14ac:dyDescent="0.25">
      <c r="E2151"/>
      <c r="F2151"/>
      <c r="G2151"/>
    </row>
    <row r="2152" spans="5:7" x14ac:dyDescent="0.25">
      <c r="E2152"/>
      <c r="F2152"/>
      <c r="G2152"/>
    </row>
    <row r="2153" spans="5:7" x14ac:dyDescent="0.25">
      <c r="E2153"/>
      <c r="F2153"/>
      <c r="G2153"/>
    </row>
    <row r="2154" spans="5:7" x14ac:dyDescent="0.25">
      <c r="E2154"/>
      <c r="F2154"/>
      <c r="G2154"/>
    </row>
    <row r="2155" spans="5:7" x14ac:dyDescent="0.25">
      <c r="E2155"/>
      <c r="F2155"/>
      <c r="G2155"/>
    </row>
    <row r="2156" spans="5:7" x14ac:dyDescent="0.25">
      <c r="E2156"/>
      <c r="F2156"/>
      <c r="G2156"/>
    </row>
    <row r="2157" spans="5:7" x14ac:dyDescent="0.25">
      <c r="E2157"/>
      <c r="F2157"/>
      <c r="G2157"/>
    </row>
    <row r="2158" spans="5:7" x14ac:dyDescent="0.25">
      <c r="E2158"/>
      <c r="F2158"/>
      <c r="G2158"/>
    </row>
    <row r="2159" spans="5:7" x14ac:dyDescent="0.25">
      <c r="E2159"/>
      <c r="F2159"/>
      <c r="G2159"/>
    </row>
    <row r="2160" spans="5:7" x14ac:dyDescent="0.25">
      <c r="E2160"/>
      <c r="F2160"/>
      <c r="G2160"/>
    </row>
    <row r="2161" spans="5:7" x14ac:dyDescent="0.25">
      <c r="E2161"/>
      <c r="F2161"/>
      <c r="G2161"/>
    </row>
    <row r="2162" spans="5:7" x14ac:dyDescent="0.25">
      <c r="E2162"/>
      <c r="F2162"/>
      <c r="G2162"/>
    </row>
    <row r="2163" spans="5:7" x14ac:dyDescent="0.25">
      <c r="E2163"/>
      <c r="F2163"/>
      <c r="G2163"/>
    </row>
    <row r="2164" spans="5:7" x14ac:dyDescent="0.25">
      <c r="E2164"/>
      <c r="F2164"/>
      <c r="G2164"/>
    </row>
    <row r="2165" spans="5:7" x14ac:dyDescent="0.25">
      <c r="E2165"/>
      <c r="F2165"/>
      <c r="G2165"/>
    </row>
    <row r="2166" spans="5:7" x14ac:dyDescent="0.25">
      <c r="E2166"/>
      <c r="F2166"/>
      <c r="G2166"/>
    </row>
    <row r="2167" spans="5:7" x14ac:dyDescent="0.25">
      <c r="E2167"/>
      <c r="F2167"/>
      <c r="G2167"/>
    </row>
    <row r="2168" spans="5:7" x14ac:dyDescent="0.25">
      <c r="E2168"/>
      <c r="F2168"/>
      <c r="G2168"/>
    </row>
    <row r="2169" spans="5:7" x14ac:dyDescent="0.25">
      <c r="E2169"/>
      <c r="F2169"/>
      <c r="G2169"/>
    </row>
    <row r="2170" spans="5:7" x14ac:dyDescent="0.25">
      <c r="E2170"/>
      <c r="F2170"/>
      <c r="G2170"/>
    </row>
    <row r="2171" spans="5:7" x14ac:dyDescent="0.25">
      <c r="E2171"/>
      <c r="F2171"/>
      <c r="G2171"/>
    </row>
    <row r="2172" spans="5:7" x14ac:dyDescent="0.25">
      <c r="E2172"/>
      <c r="F2172"/>
      <c r="G2172"/>
    </row>
    <row r="2173" spans="5:7" x14ac:dyDescent="0.25">
      <c r="E2173"/>
      <c r="F2173"/>
      <c r="G2173"/>
    </row>
    <row r="2174" spans="5:7" x14ac:dyDescent="0.25">
      <c r="E2174"/>
      <c r="F2174"/>
      <c r="G2174"/>
    </row>
    <row r="2175" spans="5:7" x14ac:dyDescent="0.25">
      <c r="E2175"/>
      <c r="F2175"/>
      <c r="G2175"/>
    </row>
    <row r="2176" spans="5:7" x14ac:dyDescent="0.25">
      <c r="E2176"/>
      <c r="F2176"/>
      <c r="G2176"/>
    </row>
    <row r="2177" spans="5:7" x14ac:dyDescent="0.25">
      <c r="E2177"/>
      <c r="F2177"/>
      <c r="G2177"/>
    </row>
    <row r="2178" spans="5:7" x14ac:dyDescent="0.25">
      <c r="E2178"/>
      <c r="F2178"/>
      <c r="G2178"/>
    </row>
    <row r="2179" spans="5:7" x14ac:dyDescent="0.25">
      <c r="E2179"/>
      <c r="F2179"/>
      <c r="G2179"/>
    </row>
    <row r="2180" spans="5:7" x14ac:dyDescent="0.25">
      <c r="E2180"/>
      <c r="F2180"/>
      <c r="G2180"/>
    </row>
    <row r="2181" spans="5:7" x14ac:dyDescent="0.25">
      <c r="E2181"/>
      <c r="F2181"/>
      <c r="G2181"/>
    </row>
    <row r="2182" spans="5:7" x14ac:dyDescent="0.25">
      <c r="E2182"/>
      <c r="F2182"/>
      <c r="G2182"/>
    </row>
    <row r="2183" spans="5:7" x14ac:dyDescent="0.25">
      <c r="E2183"/>
      <c r="F2183"/>
      <c r="G2183"/>
    </row>
    <row r="2184" spans="5:7" x14ac:dyDescent="0.25">
      <c r="E2184"/>
      <c r="F2184"/>
      <c r="G2184"/>
    </row>
    <row r="2185" spans="5:7" x14ac:dyDescent="0.25">
      <c r="E2185"/>
      <c r="F2185"/>
      <c r="G2185"/>
    </row>
    <row r="2186" spans="5:7" x14ac:dyDescent="0.25">
      <c r="E2186"/>
      <c r="F2186"/>
      <c r="G2186"/>
    </row>
    <row r="2187" spans="5:7" x14ac:dyDescent="0.25">
      <c r="E2187"/>
      <c r="F2187"/>
      <c r="G2187"/>
    </row>
    <row r="2188" spans="5:7" x14ac:dyDescent="0.25">
      <c r="E2188"/>
      <c r="F2188"/>
      <c r="G2188"/>
    </row>
    <row r="2189" spans="5:7" x14ac:dyDescent="0.25">
      <c r="E2189"/>
      <c r="F2189"/>
      <c r="G2189"/>
    </row>
    <row r="2190" spans="5:7" x14ac:dyDescent="0.25">
      <c r="E2190"/>
      <c r="F2190"/>
      <c r="G2190"/>
    </row>
    <row r="2191" spans="5:7" x14ac:dyDescent="0.25">
      <c r="E2191"/>
      <c r="F2191"/>
      <c r="G2191"/>
    </row>
    <row r="2192" spans="5:7" x14ac:dyDescent="0.25">
      <c r="E2192"/>
      <c r="F2192"/>
      <c r="G2192"/>
    </row>
    <row r="2193" spans="5:7" x14ac:dyDescent="0.25">
      <c r="E2193"/>
      <c r="F2193"/>
      <c r="G2193"/>
    </row>
    <row r="2194" spans="5:7" x14ac:dyDescent="0.25">
      <c r="E2194"/>
      <c r="F2194"/>
      <c r="G2194"/>
    </row>
    <row r="2195" spans="5:7" x14ac:dyDescent="0.25">
      <c r="E2195"/>
      <c r="F2195"/>
      <c r="G2195"/>
    </row>
  </sheetData>
  <mergeCells count="37">
    <mergeCell ref="A7:A8"/>
    <mergeCell ref="B7:B8"/>
    <mergeCell ref="C7:C8"/>
    <mergeCell ref="H7:H8"/>
    <mergeCell ref="F6:G6"/>
    <mergeCell ref="I5:I6"/>
    <mergeCell ref="J5:J6"/>
    <mergeCell ref="K5:K6"/>
    <mergeCell ref="L5:L6"/>
    <mergeCell ref="M5:M6"/>
    <mergeCell ref="M4:N4"/>
    <mergeCell ref="O4:P4"/>
    <mergeCell ref="Q4:R4"/>
    <mergeCell ref="S4:T4"/>
    <mergeCell ref="T5:T6"/>
    <mergeCell ref="N5:N6"/>
    <mergeCell ref="O5:O6"/>
    <mergeCell ref="P5:P6"/>
    <mergeCell ref="Q5:Q6"/>
    <mergeCell ref="R5:R6"/>
    <mergeCell ref="S5:S6"/>
    <mergeCell ref="B1:L1"/>
    <mergeCell ref="A2:H2"/>
    <mergeCell ref="I2:T2"/>
    <mergeCell ref="A3:A6"/>
    <mergeCell ref="B3:B6"/>
    <mergeCell ref="C3:C6"/>
    <mergeCell ref="D3:D6"/>
    <mergeCell ref="E3:E6"/>
    <mergeCell ref="F3:F5"/>
    <mergeCell ref="G3:G5"/>
    <mergeCell ref="H3:H6"/>
    <mergeCell ref="I3:L3"/>
    <mergeCell ref="M3:P3"/>
    <mergeCell ref="Q3:T3"/>
    <mergeCell ref="I4:J4"/>
    <mergeCell ref="K4:L4"/>
  </mergeCells>
  <pageMargins left="0.25" right="0.25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8"/>
  <sheetViews>
    <sheetView zoomScale="80" zoomScaleNormal="80" zoomScalePageLayoutView="90" workbookViewId="0">
      <pane xSplit="7" ySplit="6" topLeftCell="H7" activePane="bottomRight" state="frozen"/>
      <selection activeCell="D4" sqref="D4"/>
      <selection pane="topRight" activeCell="D4" sqref="D4"/>
      <selection pane="bottomLeft" activeCell="D4" sqref="D4"/>
      <selection pane="bottomRight" activeCell="A7" sqref="A7"/>
    </sheetView>
  </sheetViews>
  <sheetFormatPr defaultColWidth="8.85546875" defaultRowHeight="15" x14ac:dyDescent="0.25"/>
  <cols>
    <col min="1" max="1" width="18.85546875" style="95" customWidth="1"/>
    <col min="2" max="2" width="15" style="95" customWidth="1"/>
    <col min="3" max="3" width="11.85546875" style="95" customWidth="1"/>
    <col min="4" max="4" width="16.7109375" style="95" customWidth="1"/>
    <col min="5" max="5" width="13.85546875" style="95" customWidth="1"/>
    <col min="6" max="6" width="14.42578125" style="95" customWidth="1"/>
    <col min="7" max="7" width="18.42578125" style="95" customWidth="1"/>
    <col min="8" max="8" width="16.42578125" style="95" customWidth="1"/>
    <col min="9" max="9" width="17.28515625" style="95" customWidth="1"/>
    <col min="10" max="10" width="14.28515625" style="95" bestFit="1" customWidth="1"/>
    <col min="11" max="11" width="17.28515625" style="95" bestFit="1" customWidth="1"/>
    <col min="12" max="12" width="14.140625" style="95" customWidth="1"/>
    <col min="13" max="13" width="19.42578125" style="95" customWidth="1"/>
    <col min="14" max="14" width="14.28515625" style="95" bestFit="1" customWidth="1"/>
    <col min="15" max="15" width="17.28515625" style="95" bestFit="1" customWidth="1"/>
    <col min="16" max="16" width="14.28515625" style="95" bestFit="1" customWidth="1"/>
    <col min="17" max="17" width="17.28515625" style="95" bestFit="1" customWidth="1"/>
    <col min="18" max="18" width="12.7109375" style="95" customWidth="1"/>
    <col min="19" max="20" width="14.28515625" style="95" bestFit="1" customWidth="1"/>
    <col min="21" max="21" width="17.28515625" style="95" bestFit="1" customWidth="1"/>
    <col min="22" max="22" width="14.28515625" style="95" bestFit="1" customWidth="1"/>
    <col min="23" max="23" width="17.28515625" style="95" bestFit="1" customWidth="1"/>
    <col min="24" max="24" width="12.7109375" style="95" customWidth="1"/>
    <col min="25" max="25" width="14.28515625" style="95" bestFit="1" customWidth="1"/>
    <col min="26" max="16384" width="8.85546875" style="95"/>
  </cols>
  <sheetData>
    <row r="1" spans="1:84" ht="15.75" thickBot="1" x14ac:dyDescent="0.3">
      <c r="A1" s="16" t="s">
        <v>16</v>
      </c>
      <c r="B1" s="283" t="s">
        <v>51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17"/>
      <c r="Q1" s="17"/>
      <c r="R1" s="17"/>
      <c r="S1" s="17"/>
      <c r="T1" s="17"/>
      <c r="U1" s="17"/>
      <c r="V1" s="17"/>
      <c r="W1" s="17"/>
      <c r="X1" s="17"/>
      <c r="Y1" s="18"/>
    </row>
    <row r="2" spans="1:84" s="96" customFormat="1" ht="24.75" customHeight="1" thickBot="1" x14ac:dyDescent="0.3">
      <c r="A2" s="274" t="s">
        <v>52</v>
      </c>
      <c r="B2" s="275"/>
      <c r="C2" s="275"/>
      <c r="D2" s="275"/>
      <c r="E2" s="275"/>
      <c r="F2" s="275"/>
      <c r="G2" s="275"/>
      <c r="H2" s="276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8"/>
    </row>
    <row r="3" spans="1:84" ht="16.5" thickBot="1" x14ac:dyDescent="0.3">
      <c r="A3" s="243" t="s">
        <v>1</v>
      </c>
      <c r="B3" s="243" t="s">
        <v>17</v>
      </c>
      <c r="C3" s="243" t="s">
        <v>8</v>
      </c>
      <c r="D3" s="243" t="s">
        <v>20</v>
      </c>
      <c r="E3" s="243" t="s">
        <v>9</v>
      </c>
      <c r="F3" s="247" t="s">
        <v>24</v>
      </c>
      <c r="G3" s="243" t="s">
        <v>10</v>
      </c>
      <c r="H3" s="250">
        <v>2023</v>
      </c>
      <c r="I3" s="305"/>
      <c r="J3" s="305"/>
      <c r="K3" s="305"/>
      <c r="L3" s="305"/>
      <c r="M3" s="306"/>
      <c r="N3" s="250">
        <v>2024</v>
      </c>
      <c r="O3" s="305"/>
      <c r="P3" s="305"/>
      <c r="Q3" s="305"/>
      <c r="R3" s="305"/>
      <c r="S3" s="306"/>
      <c r="T3" s="250">
        <v>2025</v>
      </c>
      <c r="U3" s="305"/>
      <c r="V3" s="305"/>
      <c r="W3" s="305"/>
      <c r="X3" s="305"/>
      <c r="Y3" s="306"/>
    </row>
    <row r="4" spans="1:84" ht="24.75" customHeight="1" thickBot="1" x14ac:dyDescent="0.3">
      <c r="A4" s="244"/>
      <c r="B4" s="244"/>
      <c r="C4" s="244"/>
      <c r="D4" s="244"/>
      <c r="E4" s="295"/>
      <c r="F4" s="248"/>
      <c r="G4" s="248"/>
      <c r="H4" s="247" t="s">
        <v>9</v>
      </c>
      <c r="I4" s="312"/>
      <c r="J4" s="247" t="s">
        <v>0</v>
      </c>
      <c r="K4" s="302"/>
      <c r="L4" s="253" t="s">
        <v>19</v>
      </c>
      <c r="M4" s="307"/>
      <c r="N4" s="253" t="s">
        <v>9</v>
      </c>
      <c r="O4" s="307"/>
      <c r="P4" s="253" t="s">
        <v>0</v>
      </c>
      <c r="Q4" s="255"/>
      <c r="R4" s="302" t="s">
        <v>19</v>
      </c>
      <c r="S4" s="313"/>
      <c r="T4" s="253" t="s">
        <v>9</v>
      </c>
      <c r="U4" s="307"/>
      <c r="V4" s="253" t="s">
        <v>0</v>
      </c>
      <c r="W4" s="255"/>
      <c r="X4" s="253" t="s">
        <v>19</v>
      </c>
      <c r="Y4" s="307"/>
    </row>
    <row r="5" spans="1:84" ht="15.75" thickBot="1" x14ac:dyDescent="0.3">
      <c r="A5" s="295"/>
      <c r="B5" s="295"/>
      <c r="C5" s="295"/>
      <c r="D5" s="295"/>
      <c r="E5" s="295"/>
      <c r="F5" s="249"/>
      <c r="G5" s="304"/>
      <c r="H5" s="308" t="s">
        <v>23</v>
      </c>
      <c r="I5" s="310" t="s">
        <v>13</v>
      </c>
      <c r="J5" s="268" t="s">
        <v>23</v>
      </c>
      <c r="K5" s="270" t="s">
        <v>13</v>
      </c>
      <c r="L5" s="268" t="s">
        <v>23</v>
      </c>
      <c r="M5" s="270" t="s">
        <v>14</v>
      </c>
      <c r="N5" s="261" t="s">
        <v>23</v>
      </c>
      <c r="O5" s="257" t="s">
        <v>13</v>
      </c>
      <c r="P5" s="298" t="s">
        <v>23</v>
      </c>
      <c r="Q5" s="300" t="s">
        <v>13</v>
      </c>
      <c r="R5" s="258" t="s">
        <v>23</v>
      </c>
      <c r="S5" s="302" t="s">
        <v>14</v>
      </c>
      <c r="T5" s="261" t="s">
        <v>23</v>
      </c>
      <c r="U5" s="257" t="s">
        <v>13</v>
      </c>
      <c r="V5" s="298" t="s">
        <v>23</v>
      </c>
      <c r="W5" s="300" t="s">
        <v>13</v>
      </c>
      <c r="X5" s="261" t="s">
        <v>23</v>
      </c>
      <c r="Y5" s="257" t="s">
        <v>14</v>
      </c>
    </row>
    <row r="6" spans="1:84" ht="24" customHeight="1" thickBot="1" x14ac:dyDescent="0.3">
      <c r="A6" s="296"/>
      <c r="B6" s="296"/>
      <c r="C6" s="296"/>
      <c r="D6" s="303"/>
      <c r="E6" s="253" t="s">
        <v>15</v>
      </c>
      <c r="F6" s="255"/>
      <c r="G6" s="304"/>
      <c r="H6" s="309"/>
      <c r="I6" s="311"/>
      <c r="J6" s="269"/>
      <c r="K6" s="271"/>
      <c r="L6" s="269"/>
      <c r="M6" s="271"/>
      <c r="N6" s="259"/>
      <c r="O6" s="260"/>
      <c r="P6" s="299"/>
      <c r="Q6" s="301"/>
      <c r="R6" s="259"/>
      <c r="S6" s="301"/>
      <c r="T6" s="259"/>
      <c r="U6" s="260"/>
      <c r="V6" s="299"/>
      <c r="W6" s="301"/>
      <c r="X6" s="259"/>
      <c r="Y6" s="260"/>
    </row>
    <row r="7" spans="1:84" s="96" customFormat="1" ht="84" customHeight="1" thickBot="1" x14ac:dyDescent="0.3">
      <c r="A7" s="171" t="s">
        <v>53</v>
      </c>
      <c r="B7" s="29"/>
      <c r="C7" s="34"/>
      <c r="D7" s="37"/>
      <c r="E7" s="37"/>
      <c r="F7" s="28"/>
      <c r="G7" s="23" t="s">
        <v>54</v>
      </c>
      <c r="H7" s="48"/>
      <c r="I7" s="48"/>
      <c r="J7" s="48"/>
      <c r="K7" s="52"/>
      <c r="L7" s="48"/>
      <c r="M7" s="48"/>
      <c r="N7" s="53"/>
      <c r="O7" s="48"/>
      <c r="P7" s="48"/>
      <c r="Q7" s="52"/>
      <c r="R7" s="48"/>
      <c r="S7" s="52"/>
      <c r="T7" s="48"/>
      <c r="U7" s="48"/>
      <c r="V7" s="54"/>
      <c r="W7" s="52"/>
      <c r="X7" s="48"/>
      <c r="Y7" s="52"/>
    </row>
    <row r="8" spans="1:84" s="98" customFormat="1" ht="34.5" customHeight="1" thickBot="1" x14ac:dyDescent="0.3">
      <c r="A8" s="13" t="s">
        <v>72</v>
      </c>
      <c r="B8" s="36"/>
      <c r="C8" s="19"/>
      <c r="D8" s="19">
        <f>+SUM(D7:D7)</f>
        <v>0</v>
      </c>
      <c r="E8" s="19">
        <f>+SUM(E7:E7)</f>
        <v>0</v>
      </c>
      <c r="F8" s="21">
        <f>+SUM(F7:F7)</f>
        <v>0</v>
      </c>
      <c r="G8" s="25"/>
      <c r="H8" s="55">
        <f t="shared" ref="H8:Y8" si="0">+H7</f>
        <v>0</v>
      </c>
      <c r="I8" s="55">
        <f t="shared" si="0"/>
        <v>0</v>
      </c>
      <c r="J8" s="55">
        <f t="shared" si="0"/>
        <v>0</v>
      </c>
      <c r="K8" s="55">
        <f t="shared" si="0"/>
        <v>0</v>
      </c>
      <c r="L8" s="55">
        <f t="shared" si="0"/>
        <v>0</v>
      </c>
      <c r="M8" s="55">
        <f t="shared" si="0"/>
        <v>0</v>
      </c>
      <c r="N8" s="55">
        <f t="shared" si="0"/>
        <v>0</v>
      </c>
      <c r="O8" s="55">
        <f t="shared" si="0"/>
        <v>0</v>
      </c>
      <c r="P8" s="55">
        <f t="shared" si="0"/>
        <v>0</v>
      </c>
      <c r="Q8" s="55">
        <f t="shared" si="0"/>
        <v>0</v>
      </c>
      <c r="R8" s="55">
        <f t="shared" si="0"/>
        <v>0</v>
      </c>
      <c r="S8" s="55">
        <f t="shared" si="0"/>
        <v>0</v>
      </c>
      <c r="T8" s="55">
        <f t="shared" si="0"/>
        <v>0</v>
      </c>
      <c r="U8" s="55">
        <f t="shared" si="0"/>
        <v>0</v>
      </c>
      <c r="V8" s="55">
        <f t="shared" si="0"/>
        <v>0</v>
      </c>
      <c r="W8" s="55">
        <f t="shared" si="0"/>
        <v>0</v>
      </c>
      <c r="X8" s="55">
        <f t="shared" si="0"/>
        <v>0</v>
      </c>
      <c r="Y8" s="55">
        <f t="shared" si="0"/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</row>
    <row r="10" spans="1:84" x14ac:dyDescent="0.25">
      <c r="I10" s="99"/>
    </row>
    <row r="11" spans="1:84" x14ac:dyDescent="0.25">
      <c r="I11" s="99"/>
      <c r="J11" s="100"/>
    </row>
    <row r="12" spans="1:84" x14ac:dyDescent="0.25">
      <c r="I12" s="99"/>
      <c r="J12" s="99"/>
      <c r="K12" s="100"/>
    </row>
    <row r="13" spans="1:84" x14ac:dyDescent="0.25">
      <c r="I13" s="99"/>
      <c r="J13" s="99"/>
      <c r="K13" s="101"/>
    </row>
    <row r="15" spans="1:84" x14ac:dyDescent="0.25">
      <c r="I15" s="99"/>
      <c r="J15" s="99"/>
    </row>
    <row r="16" spans="1:84" x14ac:dyDescent="0.25">
      <c r="I16" s="99"/>
      <c r="J16" s="99"/>
    </row>
    <row r="17" spans="9:11" x14ac:dyDescent="0.25">
      <c r="I17" s="99"/>
      <c r="J17" s="99"/>
      <c r="K17" s="99"/>
    </row>
    <row r="18" spans="9:11" x14ac:dyDescent="0.25">
      <c r="I18" s="99"/>
      <c r="J18" s="99"/>
    </row>
  </sheetData>
  <mergeCells count="41">
    <mergeCell ref="T3:Y3"/>
    <mergeCell ref="H4:I4"/>
    <mergeCell ref="J4:K4"/>
    <mergeCell ref="L4:M4"/>
    <mergeCell ref="P4:Q4"/>
    <mergeCell ref="R4:S4"/>
    <mergeCell ref="T4:U4"/>
    <mergeCell ref="V4:W4"/>
    <mergeCell ref="N4:O4"/>
    <mergeCell ref="B1:O1"/>
    <mergeCell ref="A2:G2"/>
    <mergeCell ref="H2:Y2"/>
    <mergeCell ref="A3:A6"/>
    <mergeCell ref="B3:B6"/>
    <mergeCell ref="C3:C6"/>
    <mergeCell ref="D3:D6"/>
    <mergeCell ref="E3:E5"/>
    <mergeCell ref="F3:F5"/>
    <mergeCell ref="G3:G6"/>
    <mergeCell ref="H3:M3"/>
    <mergeCell ref="N3:S3"/>
    <mergeCell ref="X4:Y4"/>
    <mergeCell ref="H5:H6"/>
    <mergeCell ref="I5:I6"/>
    <mergeCell ref="J5:J6"/>
    <mergeCell ref="V5:V6"/>
    <mergeCell ref="W5:W6"/>
    <mergeCell ref="X5:X6"/>
    <mergeCell ref="Y5:Y6"/>
    <mergeCell ref="T5:T6"/>
    <mergeCell ref="U5:U6"/>
    <mergeCell ref="E6:F6"/>
    <mergeCell ref="P5:P6"/>
    <mergeCell ref="Q5:Q6"/>
    <mergeCell ref="R5:R6"/>
    <mergeCell ref="S5:S6"/>
    <mergeCell ref="K5:K6"/>
    <mergeCell ref="L5:L6"/>
    <mergeCell ref="M5:M6"/>
    <mergeCell ref="N5:N6"/>
    <mergeCell ref="O5:O6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8"/>
  <sheetViews>
    <sheetView zoomScale="80" zoomScaleNormal="80" zoomScalePageLayoutView="85" workbookViewId="0">
      <pane xSplit="7" ySplit="6" topLeftCell="H10" activePane="bottomRight" state="frozen"/>
      <selection activeCell="O30" sqref="O30"/>
      <selection pane="topRight" activeCell="O30" sqref="O30"/>
      <selection pane="bottomLeft" activeCell="O30" sqref="O30"/>
      <selection pane="bottomRight" activeCell="K16" sqref="K16"/>
    </sheetView>
  </sheetViews>
  <sheetFormatPr defaultColWidth="8.85546875" defaultRowHeight="15" x14ac:dyDescent="0.25"/>
  <cols>
    <col min="1" max="1" width="14.5703125" customWidth="1"/>
    <col min="2" max="2" width="15.85546875" customWidth="1"/>
    <col min="3" max="3" width="20" customWidth="1"/>
    <col min="4" max="4" width="18.28515625" customWidth="1"/>
    <col min="5" max="5" width="16.28515625" customWidth="1"/>
    <col min="6" max="6" width="13.85546875" customWidth="1"/>
    <col min="7" max="7" width="16.5703125" customWidth="1"/>
    <col min="8" max="8" width="16.140625" customWidth="1"/>
    <col min="9" max="9" width="18.42578125" customWidth="1"/>
    <col min="10" max="10" width="15" customWidth="1"/>
    <col min="11" max="11" width="16.28515625" customWidth="1"/>
    <col min="12" max="12" width="15" customWidth="1"/>
    <col min="13" max="13" width="17.85546875" customWidth="1"/>
    <col min="14" max="14" width="16.5703125" customWidth="1"/>
    <col min="15" max="15" width="15.85546875" customWidth="1"/>
    <col min="16" max="19" width="15" customWidth="1"/>
    <col min="20" max="20" width="13.5703125" bestFit="1" customWidth="1"/>
    <col min="23" max="23" width="13.5703125" bestFit="1" customWidth="1"/>
  </cols>
  <sheetData>
    <row r="1" spans="1:151" ht="28.5" customHeight="1" thickBot="1" x14ac:dyDescent="0.3">
      <c r="A1" s="82" t="s">
        <v>16</v>
      </c>
      <c r="B1" s="228" t="s">
        <v>33</v>
      </c>
      <c r="C1" s="228"/>
      <c r="D1" s="228"/>
      <c r="E1" s="228"/>
      <c r="F1" s="228"/>
      <c r="G1" s="228"/>
      <c r="H1" s="228"/>
      <c r="I1" s="228"/>
      <c r="J1" s="228"/>
      <c r="K1" s="228"/>
      <c r="L1" s="83"/>
      <c r="M1" s="84"/>
      <c r="N1" s="84"/>
      <c r="O1" s="84"/>
      <c r="P1" s="85"/>
      <c r="Q1" s="86"/>
      <c r="R1" s="86"/>
      <c r="S1" s="86"/>
      <c r="T1" s="43"/>
    </row>
    <row r="2" spans="1:151" ht="16.5" customHeight="1" thickBot="1" x14ac:dyDescent="0.3">
      <c r="A2" s="229" t="s">
        <v>25</v>
      </c>
      <c r="B2" s="230"/>
      <c r="C2" s="230"/>
      <c r="D2" s="230"/>
      <c r="E2" s="230"/>
      <c r="F2" s="230"/>
      <c r="G2" s="230"/>
      <c r="H2" s="231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3"/>
    </row>
    <row r="3" spans="1:151" ht="16.5" thickBot="1" x14ac:dyDescent="0.3">
      <c r="A3" s="178" t="s">
        <v>1</v>
      </c>
      <c r="B3" s="178" t="s">
        <v>17</v>
      </c>
      <c r="C3" s="178" t="s">
        <v>8</v>
      </c>
      <c r="D3" s="178" t="s">
        <v>20</v>
      </c>
      <c r="E3" s="178" t="s">
        <v>9</v>
      </c>
      <c r="F3" s="186" t="s">
        <v>24</v>
      </c>
      <c r="G3" s="178" t="s">
        <v>10</v>
      </c>
      <c r="H3" s="189">
        <v>2023</v>
      </c>
      <c r="I3" s="190"/>
      <c r="J3" s="190"/>
      <c r="K3" s="191"/>
      <c r="L3" s="189">
        <v>2024</v>
      </c>
      <c r="M3" s="190"/>
      <c r="N3" s="190"/>
      <c r="O3" s="190"/>
      <c r="P3" s="189">
        <v>2025</v>
      </c>
      <c r="Q3" s="190"/>
      <c r="R3" s="190"/>
      <c r="S3" s="191"/>
    </row>
    <row r="4" spans="1:151" ht="24.75" customHeight="1" thickBot="1" x14ac:dyDescent="0.3">
      <c r="A4" s="179"/>
      <c r="B4" s="179"/>
      <c r="C4" s="179"/>
      <c r="D4" s="179"/>
      <c r="E4" s="234"/>
      <c r="F4" s="187"/>
      <c r="G4" s="187"/>
      <c r="H4" s="186" t="s">
        <v>9</v>
      </c>
      <c r="I4" s="192"/>
      <c r="J4" s="193" t="s">
        <v>0</v>
      </c>
      <c r="K4" s="194"/>
      <c r="L4" s="195" t="s">
        <v>9</v>
      </c>
      <c r="M4" s="194"/>
      <c r="N4" s="193" t="s">
        <v>0</v>
      </c>
      <c r="O4" s="194"/>
      <c r="P4" s="192" t="s">
        <v>9</v>
      </c>
      <c r="Q4" s="223"/>
      <c r="R4" s="224" t="s">
        <v>0</v>
      </c>
      <c r="S4" s="225"/>
    </row>
    <row r="5" spans="1:151" ht="15.75" thickBot="1" x14ac:dyDescent="0.3">
      <c r="A5" s="234"/>
      <c r="B5" s="234"/>
      <c r="C5" s="234"/>
      <c r="D5" s="234"/>
      <c r="E5" s="234"/>
      <c r="F5" s="188"/>
      <c r="G5" s="236"/>
      <c r="H5" s="217" t="s">
        <v>23</v>
      </c>
      <c r="I5" s="215" t="s">
        <v>13</v>
      </c>
      <c r="J5" s="217" t="s">
        <v>23</v>
      </c>
      <c r="K5" s="215" t="s">
        <v>13</v>
      </c>
      <c r="L5" s="219" t="s">
        <v>23</v>
      </c>
      <c r="M5" s="220" t="s">
        <v>13</v>
      </c>
      <c r="N5" s="199" t="s">
        <v>23</v>
      </c>
      <c r="O5" s="220" t="s">
        <v>13</v>
      </c>
      <c r="P5" s="219" t="s">
        <v>23</v>
      </c>
      <c r="Q5" s="192" t="s">
        <v>13</v>
      </c>
      <c r="R5" s="217" t="s">
        <v>23</v>
      </c>
      <c r="S5" s="215" t="s">
        <v>13</v>
      </c>
    </row>
    <row r="6" spans="1:151" ht="24" customHeight="1" thickBot="1" x14ac:dyDescent="0.3">
      <c r="A6" s="234"/>
      <c r="B6" s="234"/>
      <c r="C6" s="235"/>
      <c r="D6" s="235"/>
      <c r="E6" s="193" t="s">
        <v>15</v>
      </c>
      <c r="F6" s="195"/>
      <c r="G6" s="237"/>
      <c r="H6" s="218"/>
      <c r="I6" s="216"/>
      <c r="J6" s="218"/>
      <c r="K6" s="216"/>
      <c r="L6" s="204"/>
      <c r="M6" s="221"/>
      <c r="N6" s="200"/>
      <c r="O6" s="221"/>
      <c r="P6" s="204"/>
      <c r="Q6" s="222"/>
      <c r="R6" s="218"/>
      <c r="S6" s="216"/>
    </row>
    <row r="7" spans="1:151" s="10" customFormat="1" ht="140.25" customHeight="1" thickBot="1" x14ac:dyDescent="0.3">
      <c r="A7" s="149" t="s">
        <v>29</v>
      </c>
      <c r="B7" s="148">
        <f>SUM(D7:D7)</f>
        <v>1450000</v>
      </c>
      <c r="C7" s="87" t="s">
        <v>83</v>
      </c>
      <c r="D7" s="75">
        <v>1450000</v>
      </c>
      <c r="E7" s="153">
        <v>1450000</v>
      </c>
      <c r="F7" s="75">
        <v>0</v>
      </c>
      <c r="G7" s="88" t="s">
        <v>26</v>
      </c>
      <c r="H7" s="41">
        <v>269557.90000000002</v>
      </c>
      <c r="I7" s="71">
        <f t="shared" ref="I7:I11" si="0">+H7*120</f>
        <v>32346948.000000004</v>
      </c>
      <c r="J7" s="41">
        <v>0</v>
      </c>
      <c r="K7" s="71">
        <f t="shared" ref="K7:K11" si="1">+J7*120</f>
        <v>0</v>
      </c>
      <c r="L7" s="41">
        <v>0</v>
      </c>
      <c r="M7" s="71">
        <f t="shared" ref="M7:O11" si="2">+L7*120</f>
        <v>0</v>
      </c>
      <c r="N7" s="41">
        <v>0</v>
      </c>
      <c r="O7" s="71">
        <f t="shared" ref="O7:O10" si="3">+N7*120</f>
        <v>0</v>
      </c>
      <c r="P7" s="41">
        <v>0</v>
      </c>
      <c r="Q7" s="71">
        <v>0</v>
      </c>
      <c r="R7" s="41">
        <v>0</v>
      </c>
      <c r="S7" s="71">
        <f t="shared" ref="S7:S11" si="4">+R7*120</f>
        <v>0</v>
      </c>
    </row>
    <row r="8" spans="1:151" s="10" customFormat="1" ht="102.75" customHeight="1" thickBot="1" x14ac:dyDescent="0.3">
      <c r="A8" s="149" t="s">
        <v>35</v>
      </c>
      <c r="B8" s="148">
        <f>+SUM(D8:D8)</f>
        <v>3234921</v>
      </c>
      <c r="C8" s="113" t="s">
        <v>84</v>
      </c>
      <c r="D8" s="151">
        <v>3234921</v>
      </c>
      <c r="E8" s="157">
        <v>2940836.23</v>
      </c>
      <c r="F8" s="159">
        <v>294084.77</v>
      </c>
      <c r="G8" s="81" t="s">
        <v>43</v>
      </c>
      <c r="H8" s="41">
        <v>938315.91</v>
      </c>
      <c r="I8" s="71">
        <f t="shared" si="0"/>
        <v>112597909.2</v>
      </c>
      <c r="J8" s="41">
        <v>93831.59</v>
      </c>
      <c r="K8" s="71">
        <f t="shared" si="1"/>
        <v>11259790.799999999</v>
      </c>
      <c r="L8" s="41">
        <v>0</v>
      </c>
      <c r="M8" s="71">
        <f t="shared" si="2"/>
        <v>0</v>
      </c>
      <c r="N8" s="41">
        <v>0</v>
      </c>
      <c r="O8" s="71">
        <f t="shared" si="3"/>
        <v>0</v>
      </c>
      <c r="P8" s="41">
        <v>0</v>
      </c>
      <c r="Q8" s="71">
        <f t="shared" ref="Q8:Q10" si="5">+P8*120</f>
        <v>0</v>
      </c>
      <c r="R8" s="41">
        <v>0</v>
      </c>
      <c r="S8" s="71">
        <f t="shared" si="4"/>
        <v>0</v>
      </c>
    </row>
    <row r="9" spans="1:151" s="10" customFormat="1" ht="86.25" customHeight="1" thickBot="1" x14ac:dyDescent="0.3">
      <c r="A9" s="226" t="s">
        <v>30</v>
      </c>
      <c r="B9" s="213">
        <f>SUM(D9:D10)</f>
        <v>1799700</v>
      </c>
      <c r="C9" s="66" t="s">
        <v>85</v>
      </c>
      <c r="D9" s="75">
        <v>1500000</v>
      </c>
      <c r="E9" s="153">
        <v>1500000</v>
      </c>
      <c r="F9" s="75">
        <v>0</v>
      </c>
      <c r="G9" s="81" t="s">
        <v>3</v>
      </c>
      <c r="H9" s="41">
        <v>150000</v>
      </c>
      <c r="I9" s="71">
        <f t="shared" si="0"/>
        <v>18000000</v>
      </c>
      <c r="J9" s="45">
        <v>0</v>
      </c>
      <c r="K9" s="71">
        <f t="shared" si="1"/>
        <v>0</v>
      </c>
      <c r="L9" s="41">
        <v>0</v>
      </c>
      <c r="M9" s="71">
        <f t="shared" si="2"/>
        <v>0</v>
      </c>
      <c r="N9" s="41">
        <v>0</v>
      </c>
      <c r="O9" s="71">
        <f t="shared" si="3"/>
        <v>0</v>
      </c>
      <c r="P9" s="41">
        <v>0</v>
      </c>
      <c r="Q9" s="71">
        <f t="shared" si="5"/>
        <v>0</v>
      </c>
      <c r="R9" s="41">
        <v>0</v>
      </c>
      <c r="S9" s="71">
        <f t="shared" si="4"/>
        <v>0</v>
      </c>
    </row>
    <row r="10" spans="1:151" s="10" customFormat="1" ht="172.5" customHeight="1" thickBot="1" x14ac:dyDescent="0.3">
      <c r="A10" s="227"/>
      <c r="B10" s="214"/>
      <c r="C10" s="155" t="s">
        <v>86</v>
      </c>
      <c r="D10" s="156">
        <v>299700</v>
      </c>
      <c r="E10" s="158">
        <v>269730</v>
      </c>
      <c r="F10" s="156">
        <v>29970</v>
      </c>
      <c r="G10" s="170" t="s">
        <v>87</v>
      </c>
      <c r="H10" s="41">
        <v>19773</v>
      </c>
      <c r="I10" s="71">
        <f t="shared" si="0"/>
        <v>2372760</v>
      </c>
      <c r="J10" s="41">
        <v>2197</v>
      </c>
      <c r="K10" s="71">
        <f t="shared" si="1"/>
        <v>263640</v>
      </c>
      <c r="L10" s="41">
        <v>0</v>
      </c>
      <c r="M10" s="71">
        <f t="shared" si="2"/>
        <v>0</v>
      </c>
      <c r="N10" s="41">
        <v>0</v>
      </c>
      <c r="O10" s="71">
        <f t="shared" si="3"/>
        <v>0</v>
      </c>
      <c r="P10" s="41">
        <v>0</v>
      </c>
      <c r="Q10" s="71">
        <f t="shared" si="5"/>
        <v>0</v>
      </c>
      <c r="R10" s="41">
        <v>0</v>
      </c>
      <c r="S10" s="71">
        <f t="shared" si="4"/>
        <v>0</v>
      </c>
      <c r="T10" s="22"/>
    </row>
    <row r="11" spans="1:151" s="10" customFormat="1" ht="118.5" customHeight="1" thickBot="1" x14ac:dyDescent="0.3">
      <c r="A11" s="73" t="s">
        <v>31</v>
      </c>
      <c r="B11" s="74">
        <f>SUM(D11:D11)</f>
        <v>1292700</v>
      </c>
      <c r="C11" s="66" t="s">
        <v>88</v>
      </c>
      <c r="D11" s="75">
        <v>1292700</v>
      </c>
      <c r="E11" s="153">
        <v>1163430</v>
      </c>
      <c r="F11" s="75">
        <v>129270</v>
      </c>
      <c r="G11" s="169" t="s">
        <v>21</v>
      </c>
      <c r="H11" s="76">
        <v>738921.6</v>
      </c>
      <c r="I11" s="77">
        <f t="shared" si="0"/>
        <v>88670592</v>
      </c>
      <c r="J11" s="67">
        <v>82102.399999999994</v>
      </c>
      <c r="K11" s="77">
        <f t="shared" si="1"/>
        <v>9852288</v>
      </c>
      <c r="L11" s="67">
        <v>0</v>
      </c>
      <c r="M11" s="77">
        <f t="shared" si="2"/>
        <v>0</v>
      </c>
      <c r="N11" s="67">
        <v>0</v>
      </c>
      <c r="O11" s="77">
        <f t="shared" si="2"/>
        <v>0</v>
      </c>
      <c r="P11" s="41">
        <v>0</v>
      </c>
      <c r="Q11" s="77">
        <f>+P11*120</f>
        <v>0</v>
      </c>
      <c r="R11" s="67">
        <v>0</v>
      </c>
      <c r="S11" s="77">
        <f t="shared" si="4"/>
        <v>0</v>
      </c>
    </row>
    <row r="12" spans="1:151" s="6" customFormat="1" ht="42" customHeight="1" thickBot="1" x14ac:dyDescent="0.3">
      <c r="A12" s="89" t="s">
        <v>72</v>
      </c>
      <c r="B12" s="79"/>
      <c r="C12" s="90"/>
      <c r="D12" s="91">
        <f>+SUM(D8:D11)</f>
        <v>6327321</v>
      </c>
      <c r="E12" s="91">
        <f t="shared" ref="E12:F12" si="6">+SUM(E8:E11)</f>
        <v>5873996.2300000004</v>
      </c>
      <c r="F12" s="91">
        <f t="shared" si="6"/>
        <v>453324.77</v>
      </c>
      <c r="G12" s="79"/>
      <c r="H12" s="79">
        <f t="shared" ref="H12:S12" si="7">+SUM(H7:H11)</f>
        <v>2116568.41</v>
      </c>
      <c r="I12" s="79">
        <f t="shared" si="7"/>
        <v>253988209.20000002</v>
      </c>
      <c r="J12" s="79">
        <f t="shared" si="7"/>
        <v>178130.99</v>
      </c>
      <c r="K12" s="79">
        <f t="shared" si="7"/>
        <v>21375718.799999997</v>
      </c>
      <c r="L12" s="79">
        <f t="shared" si="7"/>
        <v>0</v>
      </c>
      <c r="M12" s="79">
        <f t="shared" si="7"/>
        <v>0</v>
      </c>
      <c r="N12" s="79">
        <f t="shared" si="7"/>
        <v>0</v>
      </c>
      <c r="O12" s="79">
        <f t="shared" si="7"/>
        <v>0</v>
      </c>
      <c r="P12" s="79">
        <f t="shared" si="7"/>
        <v>0</v>
      </c>
      <c r="Q12" s="79">
        <f t="shared" si="7"/>
        <v>0</v>
      </c>
      <c r="R12" s="79">
        <f t="shared" si="7"/>
        <v>0</v>
      </c>
      <c r="S12" s="79">
        <f t="shared" si="7"/>
        <v>0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</row>
    <row r="13" spans="1:151" ht="24.75" customHeight="1" x14ac:dyDescent="0.25">
      <c r="H13" s="7"/>
      <c r="J13" s="7"/>
      <c r="K13" s="7"/>
    </row>
    <row r="14" spans="1:151" ht="18.75" customHeight="1" x14ac:dyDescent="0.25">
      <c r="H14" s="7"/>
      <c r="J14" s="7"/>
      <c r="K14" s="7"/>
      <c r="L14" s="7"/>
      <c r="N14" s="7"/>
    </row>
    <row r="15" spans="1:151" x14ac:dyDescent="0.25">
      <c r="H15" s="7"/>
      <c r="K15" s="7"/>
    </row>
    <row r="16" spans="1:151" x14ac:dyDescent="0.25">
      <c r="H16" s="7"/>
      <c r="I16" s="7"/>
      <c r="J16" s="7"/>
    </row>
    <row r="17" spans="8:14" x14ac:dyDescent="0.25">
      <c r="H17" s="7"/>
      <c r="I17" s="7"/>
      <c r="J17" s="7"/>
      <c r="L17" s="7"/>
      <c r="M17" s="7"/>
      <c r="N17" s="7"/>
    </row>
    <row r="18" spans="8:14" x14ac:dyDescent="0.25">
      <c r="I18" s="7"/>
    </row>
  </sheetData>
  <mergeCells count="34">
    <mergeCell ref="A9:A10"/>
    <mergeCell ref="B9:B10"/>
    <mergeCell ref="B1:K1"/>
    <mergeCell ref="A2:G2"/>
    <mergeCell ref="H2:S2"/>
    <mergeCell ref="A3:A6"/>
    <mergeCell ref="B3:B6"/>
    <mergeCell ref="C3:C6"/>
    <mergeCell ref="D3:D6"/>
    <mergeCell ref="E3:E5"/>
    <mergeCell ref="F3:F5"/>
    <mergeCell ref="G3:G6"/>
    <mergeCell ref="H3:K3"/>
    <mergeCell ref="L3:O3"/>
    <mergeCell ref="P3:S3"/>
    <mergeCell ref="H4:I4"/>
    <mergeCell ref="J4:K4"/>
    <mergeCell ref="L4:M4"/>
    <mergeCell ref="N4:O4"/>
    <mergeCell ref="P4:Q4"/>
    <mergeCell ref="R4:S4"/>
    <mergeCell ref="E6:F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" right="0.7" top="0.75" bottom="0.75" header="0.3" footer="0.3"/>
  <pageSetup paperSize="9" orientation="portrait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6"/>
  <sheetViews>
    <sheetView zoomScale="80" zoomScaleNormal="80" zoomScalePageLayoutView="90" workbookViewId="0">
      <pane xSplit="7" ySplit="6" topLeftCell="H7" activePane="bottomRight" state="frozen"/>
      <selection activeCell="D4" sqref="D4"/>
      <selection pane="topRight" activeCell="D4" sqref="D4"/>
      <selection pane="bottomLeft" activeCell="D4" sqref="D4"/>
      <selection pane="bottomRight" activeCell="A7" sqref="A7:A9"/>
    </sheetView>
  </sheetViews>
  <sheetFormatPr defaultColWidth="8.85546875" defaultRowHeight="15" x14ac:dyDescent="0.25"/>
  <cols>
    <col min="1" max="1" width="15.42578125" customWidth="1"/>
    <col min="2" max="2" width="15" customWidth="1"/>
    <col min="3" max="3" width="17.7109375" customWidth="1"/>
    <col min="4" max="4" width="16.7109375" customWidth="1"/>
    <col min="5" max="5" width="16.140625" customWidth="1"/>
    <col min="6" max="6" width="16.28515625" customWidth="1"/>
    <col min="7" max="7" width="15.7109375" customWidth="1"/>
    <col min="8" max="8" width="17" customWidth="1"/>
    <col min="9" max="9" width="18.7109375" bestFit="1" customWidth="1"/>
    <col min="10" max="10" width="17" customWidth="1"/>
    <col min="11" max="11" width="18.140625" customWidth="1"/>
    <col min="12" max="12" width="17" customWidth="1"/>
    <col min="13" max="13" width="18.7109375" bestFit="1" customWidth="1"/>
    <col min="14" max="16" width="17" customWidth="1"/>
    <col min="17" max="17" width="18.7109375" bestFit="1" customWidth="1"/>
    <col min="18" max="19" width="17" customWidth="1"/>
  </cols>
  <sheetData>
    <row r="1" spans="1:78" ht="27" customHeight="1" thickBot="1" x14ac:dyDescent="0.3">
      <c r="A1" s="16" t="s">
        <v>16</v>
      </c>
      <c r="B1" s="238" t="s">
        <v>37</v>
      </c>
      <c r="C1" s="238"/>
      <c r="D1" s="238"/>
      <c r="E1" s="238"/>
      <c r="F1" s="238"/>
      <c r="G1" s="238"/>
      <c r="H1" s="238"/>
      <c r="I1" s="238"/>
      <c r="J1" s="238"/>
      <c r="K1" s="238"/>
      <c r="L1" s="92"/>
      <c r="M1" s="92"/>
      <c r="N1" s="17"/>
      <c r="O1" s="17"/>
      <c r="P1" s="17"/>
      <c r="Q1" s="17"/>
      <c r="R1" s="17"/>
      <c r="S1" s="17"/>
    </row>
    <row r="2" spans="1:78" s="10" customFormat="1" ht="24" customHeight="1" thickBot="1" x14ac:dyDescent="0.3">
      <c r="A2" s="239" t="s">
        <v>38</v>
      </c>
      <c r="B2" s="240"/>
      <c r="C2" s="240"/>
      <c r="D2" s="240"/>
      <c r="E2" s="240"/>
      <c r="F2" s="240"/>
      <c r="G2" s="240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2"/>
    </row>
    <row r="3" spans="1:78" ht="16.5" thickBot="1" x14ac:dyDescent="0.3">
      <c r="A3" s="243" t="s">
        <v>1</v>
      </c>
      <c r="B3" s="243" t="s">
        <v>17</v>
      </c>
      <c r="C3" s="243" t="s">
        <v>8</v>
      </c>
      <c r="D3" s="243" t="s">
        <v>20</v>
      </c>
      <c r="E3" s="243" t="s">
        <v>9</v>
      </c>
      <c r="F3" s="247" t="s">
        <v>24</v>
      </c>
      <c r="G3" s="243" t="s">
        <v>10</v>
      </c>
      <c r="H3" s="250">
        <v>2023</v>
      </c>
      <c r="I3" s="251"/>
      <c r="J3" s="251"/>
      <c r="K3" s="251"/>
      <c r="L3" s="250">
        <v>2024</v>
      </c>
      <c r="M3" s="251"/>
      <c r="N3" s="251"/>
      <c r="O3" s="251"/>
      <c r="P3" s="250">
        <v>2025</v>
      </c>
      <c r="Q3" s="251"/>
      <c r="R3" s="251"/>
      <c r="S3" s="252"/>
    </row>
    <row r="4" spans="1:78" ht="24.75" customHeight="1" thickBot="1" x14ac:dyDescent="0.3">
      <c r="A4" s="244"/>
      <c r="B4" s="244"/>
      <c r="C4" s="244"/>
      <c r="D4" s="244"/>
      <c r="E4" s="245"/>
      <c r="F4" s="248"/>
      <c r="G4" s="244"/>
      <c r="H4" s="253" t="s">
        <v>9</v>
      </c>
      <c r="I4" s="254"/>
      <c r="J4" s="253" t="s">
        <v>0</v>
      </c>
      <c r="K4" s="254"/>
      <c r="L4" s="253" t="s">
        <v>9</v>
      </c>
      <c r="M4" s="254"/>
      <c r="N4" s="253" t="s">
        <v>0</v>
      </c>
      <c r="O4" s="254"/>
      <c r="P4" s="253" t="s">
        <v>9</v>
      </c>
      <c r="Q4" s="254"/>
      <c r="R4" s="253" t="s">
        <v>0</v>
      </c>
      <c r="S4" s="255"/>
    </row>
    <row r="5" spans="1:78" ht="15.75" thickBot="1" x14ac:dyDescent="0.3">
      <c r="A5" s="245"/>
      <c r="B5" s="245"/>
      <c r="C5" s="245"/>
      <c r="D5" s="245"/>
      <c r="E5" s="245"/>
      <c r="F5" s="249"/>
      <c r="G5" s="245"/>
      <c r="H5" s="268" t="s">
        <v>23</v>
      </c>
      <c r="I5" s="270" t="s">
        <v>13</v>
      </c>
      <c r="J5" s="268" t="s">
        <v>23</v>
      </c>
      <c r="K5" s="270" t="s">
        <v>13</v>
      </c>
      <c r="L5" s="258" t="s">
        <v>23</v>
      </c>
      <c r="M5" s="256" t="s">
        <v>13</v>
      </c>
      <c r="N5" s="258" t="s">
        <v>23</v>
      </c>
      <c r="O5" s="256" t="s">
        <v>13</v>
      </c>
      <c r="P5" s="258" t="s">
        <v>23</v>
      </c>
      <c r="Q5" s="256" t="s">
        <v>13</v>
      </c>
      <c r="R5" s="258" t="s">
        <v>23</v>
      </c>
      <c r="S5" s="256" t="s">
        <v>13</v>
      </c>
    </row>
    <row r="6" spans="1:78" ht="24" customHeight="1" thickBot="1" x14ac:dyDescent="0.3">
      <c r="A6" s="245"/>
      <c r="B6" s="245"/>
      <c r="C6" s="246"/>
      <c r="D6" s="246"/>
      <c r="E6" s="253" t="s">
        <v>15</v>
      </c>
      <c r="F6" s="254"/>
      <c r="G6" s="246"/>
      <c r="H6" s="269"/>
      <c r="I6" s="271"/>
      <c r="J6" s="272"/>
      <c r="K6" s="273"/>
      <c r="L6" s="259"/>
      <c r="M6" s="260"/>
      <c r="N6" s="261"/>
      <c r="O6" s="257"/>
      <c r="P6" s="259"/>
      <c r="Q6" s="260"/>
      <c r="R6" s="261"/>
      <c r="S6" s="257"/>
    </row>
    <row r="7" spans="1:78" s="10" customFormat="1" ht="86.25" customHeight="1" thickBot="1" x14ac:dyDescent="0.3">
      <c r="A7" s="262" t="s">
        <v>36</v>
      </c>
      <c r="B7" s="264">
        <v>78300000</v>
      </c>
      <c r="C7" s="160" t="s">
        <v>41</v>
      </c>
      <c r="D7" s="37">
        <v>59850000</v>
      </c>
      <c r="E7" s="37">
        <v>44076000</v>
      </c>
      <c r="F7" s="37">
        <v>15774000</v>
      </c>
      <c r="G7" s="266" t="s">
        <v>39</v>
      </c>
      <c r="H7" s="14">
        <v>27344586.919999998</v>
      </c>
      <c r="I7" s="27">
        <f>+H7*120</f>
        <v>3281350430.3999996</v>
      </c>
      <c r="J7" s="14">
        <v>9786131.0899999999</v>
      </c>
      <c r="K7" s="27">
        <f>+J7*120</f>
        <v>1174335730.8</v>
      </c>
      <c r="L7" s="14">
        <v>4376442.99</v>
      </c>
      <c r="M7" s="27">
        <f>+L7*120</f>
        <v>525173158.80000001</v>
      </c>
      <c r="N7" s="14">
        <v>1566249.47</v>
      </c>
      <c r="O7" s="27">
        <f>+N7*120</f>
        <v>187949936.40000001</v>
      </c>
      <c r="P7" s="14">
        <v>0</v>
      </c>
      <c r="Q7" s="27">
        <f>+P7*120</f>
        <v>0</v>
      </c>
      <c r="R7" s="14">
        <v>0</v>
      </c>
      <c r="S7" s="27">
        <f>+R7*120</f>
        <v>0</v>
      </c>
    </row>
    <row r="8" spans="1:78" s="10" customFormat="1" ht="86.25" customHeight="1" thickBot="1" x14ac:dyDescent="0.3">
      <c r="A8" s="263"/>
      <c r="B8" s="265"/>
      <c r="C8" s="160" t="s">
        <v>40</v>
      </c>
      <c r="D8" s="37">
        <v>14469299.75</v>
      </c>
      <c r="E8" s="37">
        <v>12834268.878250001</v>
      </c>
      <c r="F8" s="37">
        <v>1635030.8717499999</v>
      </c>
      <c r="G8" s="267"/>
      <c r="H8" s="62">
        <v>3120254.6100000003</v>
      </c>
      <c r="I8" s="24">
        <f t="shared" ref="I8:I9" si="0">+H8*120</f>
        <v>374430553.20000005</v>
      </c>
      <c r="J8" s="4">
        <v>397506.27</v>
      </c>
      <c r="K8" s="24">
        <f t="shared" ref="K8:K9" si="1">+J8*120</f>
        <v>47700752.400000006</v>
      </c>
      <c r="L8" s="4">
        <v>0</v>
      </c>
      <c r="M8" s="24">
        <f t="shared" ref="M8" si="2">+L8*120</f>
        <v>0</v>
      </c>
      <c r="N8" s="4">
        <v>0</v>
      </c>
      <c r="O8" s="24">
        <f t="shared" ref="O8:O9" si="3">+N8*120</f>
        <v>0</v>
      </c>
      <c r="P8" s="4">
        <v>0</v>
      </c>
      <c r="Q8" s="24">
        <f t="shared" ref="Q8:Q9" si="4">+P8*120</f>
        <v>0</v>
      </c>
      <c r="R8" s="4">
        <v>0</v>
      </c>
      <c r="S8" s="24">
        <f t="shared" ref="S8" si="5">+R8*120</f>
        <v>0</v>
      </c>
    </row>
    <row r="9" spans="1:78" s="10" customFormat="1" ht="86.25" customHeight="1" thickBot="1" x14ac:dyDescent="0.3">
      <c r="A9" s="263"/>
      <c r="B9" s="265"/>
      <c r="C9" s="160" t="s">
        <v>42</v>
      </c>
      <c r="D9" s="37">
        <v>675100</v>
      </c>
      <c r="E9" s="37">
        <f>+D9</f>
        <v>675100</v>
      </c>
      <c r="F9" s="37">
        <v>0</v>
      </c>
      <c r="G9" s="267"/>
      <c r="H9" s="4">
        <v>125427</v>
      </c>
      <c r="I9" s="24">
        <f t="shared" si="0"/>
        <v>15051240</v>
      </c>
      <c r="J9" s="4">
        <v>0</v>
      </c>
      <c r="K9" s="24">
        <f t="shared" si="1"/>
        <v>0</v>
      </c>
      <c r="L9" s="4">
        <v>0</v>
      </c>
      <c r="M9" s="24">
        <f>+L9*120</f>
        <v>0</v>
      </c>
      <c r="N9" s="4">
        <v>0</v>
      </c>
      <c r="O9" s="24">
        <f t="shared" si="3"/>
        <v>0</v>
      </c>
      <c r="P9" s="4">
        <v>0</v>
      </c>
      <c r="Q9" s="24">
        <f t="shared" si="4"/>
        <v>0</v>
      </c>
      <c r="R9" s="4">
        <v>0</v>
      </c>
      <c r="S9" s="24">
        <f>+R9*120</f>
        <v>0</v>
      </c>
    </row>
    <row r="10" spans="1:78" s="6" customFormat="1" ht="36" customHeight="1" thickBot="1" x14ac:dyDescent="0.3">
      <c r="A10" s="13" t="s">
        <v>72</v>
      </c>
      <c r="B10" s="19"/>
      <c r="C10" s="21"/>
      <c r="D10" s="20">
        <f>+SUM(D7:D9)</f>
        <v>74994399.75</v>
      </c>
      <c r="E10" s="20">
        <f t="shared" ref="E10:F10" si="6">+SUM(E7:E9)</f>
        <v>57585368.878250003</v>
      </c>
      <c r="F10" s="20">
        <f t="shared" si="6"/>
        <v>17409030.871750001</v>
      </c>
      <c r="G10" s="8"/>
      <c r="H10" s="36">
        <f>+SUM(H7:H9)</f>
        <v>30590268.529999997</v>
      </c>
      <c r="I10" s="36">
        <f t="shared" ref="I10:S10" si="7">+SUM(I7:I9)</f>
        <v>3670832223.5999994</v>
      </c>
      <c r="J10" s="36">
        <f t="shared" si="7"/>
        <v>10183637.359999999</v>
      </c>
      <c r="K10" s="36">
        <f t="shared" si="7"/>
        <v>1222036483.2</v>
      </c>
      <c r="L10" s="36">
        <f t="shared" si="7"/>
        <v>4376442.99</v>
      </c>
      <c r="M10" s="36">
        <f t="shared" si="7"/>
        <v>525173158.80000001</v>
      </c>
      <c r="N10" s="36">
        <f t="shared" si="7"/>
        <v>1566249.47</v>
      </c>
      <c r="O10" s="36">
        <f t="shared" si="7"/>
        <v>187949936.40000001</v>
      </c>
      <c r="P10" s="36">
        <f t="shared" si="7"/>
        <v>0</v>
      </c>
      <c r="Q10" s="36">
        <f t="shared" si="7"/>
        <v>0</v>
      </c>
      <c r="R10" s="36">
        <f t="shared" si="7"/>
        <v>0</v>
      </c>
      <c r="S10" s="19">
        <f t="shared" si="7"/>
        <v>0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</row>
    <row r="12" spans="1:78" x14ac:dyDescent="0.25">
      <c r="H12" s="7"/>
      <c r="I12" s="7"/>
      <c r="J12" s="7"/>
      <c r="K12" s="7"/>
      <c r="M12" s="7"/>
      <c r="O12" s="7"/>
    </row>
    <row r="13" spans="1:78" x14ac:dyDescent="0.25">
      <c r="H13" s="56"/>
      <c r="I13" s="56"/>
      <c r="J13" s="56"/>
      <c r="K13" s="57"/>
      <c r="L13" s="7"/>
      <c r="M13" s="7"/>
      <c r="N13" s="7"/>
      <c r="P13" s="7"/>
      <c r="Q13" s="7"/>
      <c r="R13" s="7"/>
    </row>
    <row r="14" spans="1:78" x14ac:dyDescent="0.25">
      <c r="H14" s="56"/>
      <c r="I14" s="56"/>
      <c r="J14" s="56"/>
      <c r="S14" s="7"/>
    </row>
    <row r="15" spans="1:78" x14ac:dyDescent="0.25"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</row>
    <row r="16" spans="1:78" x14ac:dyDescent="0.25">
      <c r="H16" s="7"/>
      <c r="I16" s="7"/>
    </row>
  </sheetData>
  <mergeCells count="35">
    <mergeCell ref="E6:F6"/>
    <mergeCell ref="A7:A9"/>
    <mergeCell ref="B7:B9"/>
    <mergeCell ref="G7:G9"/>
    <mergeCell ref="N5:N6"/>
    <mergeCell ref="H5:H6"/>
    <mergeCell ref="I5:I6"/>
    <mergeCell ref="J5:J6"/>
    <mergeCell ref="K5:K6"/>
    <mergeCell ref="L5:L6"/>
    <mergeCell ref="M5:M6"/>
    <mergeCell ref="N4:O4"/>
    <mergeCell ref="P4:Q4"/>
    <mergeCell ref="R4:S4"/>
    <mergeCell ref="O5:O6"/>
    <mergeCell ref="P5:P6"/>
    <mergeCell ref="Q5:Q6"/>
    <mergeCell ref="R5:R6"/>
    <mergeCell ref="S5:S6"/>
    <mergeCell ref="B1:K1"/>
    <mergeCell ref="A2:G2"/>
    <mergeCell ref="H2:S2"/>
    <mergeCell ref="A3:A6"/>
    <mergeCell ref="B3:B6"/>
    <mergeCell ref="C3:C6"/>
    <mergeCell ref="D3:D6"/>
    <mergeCell ref="E3:E5"/>
    <mergeCell ref="F3:F5"/>
    <mergeCell ref="G3:G6"/>
    <mergeCell ref="H3:K3"/>
    <mergeCell ref="L3:O3"/>
    <mergeCell ref="P3:S3"/>
    <mergeCell ref="H4:I4"/>
    <mergeCell ref="J4:K4"/>
    <mergeCell ref="L4:M4"/>
  </mergeCells>
  <pageMargins left="0.7" right="0.7" top="0.75" bottom="0.75" header="0.3" footer="0.3"/>
  <pageSetup paperSize="9" orientation="portrait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9"/>
  <sheetViews>
    <sheetView zoomScale="80" zoomScaleNormal="80" zoomScalePageLayoutView="90" workbookViewId="0">
      <pane xSplit="7" ySplit="6" topLeftCell="H7" activePane="bottomRight" state="frozen"/>
      <selection activeCell="D4" sqref="D4"/>
      <selection pane="topRight" activeCell="D4" sqref="D4"/>
      <selection pane="bottomLeft" activeCell="D4" sqref="D4"/>
      <selection pane="bottomRight" activeCell="J12" sqref="J12"/>
    </sheetView>
  </sheetViews>
  <sheetFormatPr defaultColWidth="8.85546875" defaultRowHeight="15" x14ac:dyDescent="0.25"/>
  <cols>
    <col min="1" max="1" width="18.85546875" style="10" customWidth="1"/>
    <col min="2" max="2" width="15" style="10" customWidth="1"/>
    <col min="3" max="3" width="17.7109375" style="10" customWidth="1"/>
    <col min="4" max="4" width="16.7109375" style="10" customWidth="1"/>
    <col min="5" max="5" width="13.85546875" style="10" customWidth="1"/>
    <col min="6" max="6" width="14.42578125" style="10" customWidth="1"/>
    <col min="7" max="7" width="19.85546875" style="10" customWidth="1"/>
    <col min="8" max="9" width="15.42578125" style="10" customWidth="1"/>
    <col min="10" max="10" width="16.7109375" style="10" customWidth="1"/>
    <col min="11" max="11" width="14.28515625" style="10" customWidth="1"/>
    <col min="12" max="12" width="17" style="10" customWidth="1"/>
    <col min="13" max="13" width="17.7109375" style="10" customWidth="1"/>
    <col min="14" max="14" width="12.7109375" style="10" customWidth="1"/>
    <col min="15" max="15" width="15.42578125" style="10" bestFit="1" customWidth="1"/>
    <col min="16" max="17" width="17.28515625" style="10" customWidth="1"/>
    <col min="18" max="18" width="13.140625" style="10" bestFit="1" customWidth="1"/>
    <col min="19" max="19" width="15.42578125" style="10" bestFit="1" customWidth="1"/>
    <col min="20" max="16384" width="8.85546875" style="10"/>
  </cols>
  <sheetData>
    <row r="1" spans="1:78" ht="15.75" thickBot="1" x14ac:dyDescent="0.3">
      <c r="A1" s="16" t="s">
        <v>16</v>
      </c>
      <c r="B1" s="238" t="s">
        <v>47</v>
      </c>
      <c r="C1" s="238"/>
      <c r="D1" s="238"/>
      <c r="E1" s="238"/>
      <c r="F1" s="238"/>
      <c r="G1" s="238"/>
      <c r="H1" s="238"/>
      <c r="I1" s="238"/>
      <c r="J1" s="238"/>
      <c r="K1" s="238"/>
      <c r="L1" s="92"/>
      <c r="M1" s="92"/>
      <c r="N1" s="17"/>
      <c r="O1" s="17"/>
      <c r="P1" s="17"/>
      <c r="Q1" s="17"/>
      <c r="R1" s="17"/>
      <c r="S1" s="17"/>
    </row>
    <row r="2" spans="1:78" ht="17.25" customHeight="1" thickBot="1" x14ac:dyDescent="0.3">
      <c r="A2" s="274" t="s">
        <v>46</v>
      </c>
      <c r="B2" s="275"/>
      <c r="C2" s="275"/>
      <c r="D2" s="275"/>
      <c r="E2" s="275"/>
      <c r="F2" s="275"/>
      <c r="G2" s="275"/>
      <c r="H2" s="276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8"/>
    </row>
    <row r="3" spans="1:78" ht="29.25" customHeight="1" thickBot="1" x14ac:dyDescent="0.3">
      <c r="A3" s="243" t="s">
        <v>1</v>
      </c>
      <c r="B3" s="243" t="s">
        <v>17</v>
      </c>
      <c r="C3" s="243" t="s">
        <v>8</v>
      </c>
      <c r="D3" s="243" t="s">
        <v>20</v>
      </c>
      <c r="E3" s="243" t="s">
        <v>9</v>
      </c>
      <c r="F3" s="247" t="s">
        <v>24</v>
      </c>
      <c r="G3" s="247" t="s">
        <v>10</v>
      </c>
      <c r="H3" s="250">
        <v>2023</v>
      </c>
      <c r="I3" s="251"/>
      <c r="J3" s="251"/>
      <c r="K3" s="251"/>
      <c r="L3" s="250">
        <v>2024</v>
      </c>
      <c r="M3" s="251"/>
      <c r="N3" s="251"/>
      <c r="O3" s="251"/>
      <c r="P3" s="250">
        <v>2025</v>
      </c>
      <c r="Q3" s="251"/>
      <c r="R3" s="251"/>
      <c r="S3" s="252"/>
    </row>
    <row r="4" spans="1:78" ht="24.75" customHeight="1" thickBot="1" x14ac:dyDescent="0.3">
      <c r="A4" s="244"/>
      <c r="B4" s="244"/>
      <c r="C4" s="244"/>
      <c r="D4" s="244"/>
      <c r="E4" s="245"/>
      <c r="F4" s="248"/>
      <c r="G4" s="248"/>
      <c r="H4" s="253" t="s">
        <v>9</v>
      </c>
      <c r="I4" s="254"/>
      <c r="J4" s="253" t="s">
        <v>0</v>
      </c>
      <c r="K4" s="254"/>
      <c r="L4" s="253" t="s">
        <v>9</v>
      </c>
      <c r="M4" s="254"/>
      <c r="N4" s="253" t="s">
        <v>0</v>
      </c>
      <c r="O4" s="254"/>
      <c r="P4" s="253" t="s">
        <v>9</v>
      </c>
      <c r="Q4" s="254"/>
      <c r="R4" s="253" t="s">
        <v>0</v>
      </c>
      <c r="S4" s="255"/>
    </row>
    <row r="5" spans="1:78" ht="15.75" thickBot="1" x14ac:dyDescent="0.3">
      <c r="A5" s="245"/>
      <c r="B5" s="245"/>
      <c r="C5" s="245"/>
      <c r="D5" s="245"/>
      <c r="E5" s="245"/>
      <c r="F5" s="249"/>
      <c r="G5" s="279"/>
      <c r="H5" s="268" t="s">
        <v>23</v>
      </c>
      <c r="I5" s="270" t="s">
        <v>13</v>
      </c>
      <c r="J5" s="268" t="s">
        <v>23</v>
      </c>
      <c r="K5" s="270" t="s">
        <v>13</v>
      </c>
      <c r="L5" s="258" t="s">
        <v>23</v>
      </c>
      <c r="M5" s="256" t="s">
        <v>13</v>
      </c>
      <c r="N5" s="258" t="s">
        <v>23</v>
      </c>
      <c r="O5" s="256" t="s">
        <v>13</v>
      </c>
      <c r="P5" s="258" t="s">
        <v>23</v>
      </c>
      <c r="Q5" s="256" t="s">
        <v>13</v>
      </c>
      <c r="R5" s="258" t="s">
        <v>23</v>
      </c>
      <c r="S5" s="256" t="s">
        <v>13</v>
      </c>
    </row>
    <row r="6" spans="1:78" ht="24" customHeight="1" thickBot="1" x14ac:dyDescent="0.3">
      <c r="A6" s="245"/>
      <c r="B6" s="245"/>
      <c r="C6" s="245"/>
      <c r="D6" s="279"/>
      <c r="E6" s="247" t="s">
        <v>15</v>
      </c>
      <c r="F6" s="256"/>
      <c r="G6" s="280"/>
      <c r="H6" s="269"/>
      <c r="I6" s="271"/>
      <c r="J6" s="269"/>
      <c r="K6" s="271"/>
      <c r="L6" s="259"/>
      <c r="M6" s="260"/>
      <c r="N6" s="259"/>
      <c r="O6" s="260"/>
      <c r="P6" s="259"/>
      <c r="Q6" s="260"/>
      <c r="R6" s="259"/>
      <c r="S6" s="260"/>
    </row>
    <row r="7" spans="1:78" ht="70.5" customHeight="1" thickBot="1" x14ac:dyDescent="0.3">
      <c r="A7" s="262" t="s">
        <v>48</v>
      </c>
      <c r="B7" s="264">
        <v>5000000</v>
      </c>
      <c r="C7" s="160" t="s">
        <v>49</v>
      </c>
      <c r="D7" s="37">
        <v>1499320.49</v>
      </c>
      <c r="E7" s="37">
        <v>1499320.49</v>
      </c>
      <c r="F7" s="37">
        <v>0</v>
      </c>
      <c r="G7" s="32" t="s">
        <v>34</v>
      </c>
      <c r="H7" s="4">
        <v>216441.05</v>
      </c>
      <c r="I7" s="24">
        <f t="shared" ref="I7:I8" si="0">+H7*120</f>
        <v>25972926</v>
      </c>
      <c r="J7" s="4">
        <v>0</v>
      </c>
      <c r="K7" s="24">
        <f t="shared" ref="K7:K8" si="1">+J7*120</f>
        <v>0</v>
      </c>
      <c r="L7" s="4">
        <v>0</v>
      </c>
      <c r="M7" s="24">
        <f t="shared" ref="M7:M8" si="2">+L7*120</f>
        <v>0</v>
      </c>
      <c r="N7" s="4">
        <v>0</v>
      </c>
      <c r="O7" s="24">
        <f t="shared" ref="O7:O8" si="3">+N7*120</f>
        <v>0</v>
      </c>
      <c r="P7" s="4">
        <v>0</v>
      </c>
      <c r="Q7" s="24">
        <f t="shared" ref="Q7:Q8" si="4">+P7*120</f>
        <v>0</v>
      </c>
      <c r="R7" s="4">
        <v>0</v>
      </c>
      <c r="S7" s="24">
        <f t="shared" ref="S7:S8" si="5">+R7*120</f>
        <v>0</v>
      </c>
    </row>
    <row r="8" spans="1:78" ht="95.25" customHeight="1" thickBot="1" x14ac:dyDescent="0.3">
      <c r="A8" s="281"/>
      <c r="B8" s="282"/>
      <c r="C8" s="160" t="s">
        <v>50</v>
      </c>
      <c r="D8" s="37">
        <v>1000000</v>
      </c>
      <c r="E8" s="37">
        <v>1000000</v>
      </c>
      <c r="F8" s="37">
        <v>0</v>
      </c>
      <c r="G8" s="32" t="s">
        <v>123</v>
      </c>
      <c r="H8" s="12">
        <v>100000</v>
      </c>
      <c r="I8" s="42">
        <f t="shared" si="0"/>
        <v>12000000</v>
      </c>
      <c r="J8" s="12">
        <v>0</v>
      </c>
      <c r="K8" s="42">
        <f t="shared" si="1"/>
        <v>0</v>
      </c>
      <c r="L8" s="12">
        <v>0</v>
      </c>
      <c r="M8" s="42">
        <f t="shared" si="2"/>
        <v>0</v>
      </c>
      <c r="N8" s="12">
        <v>0</v>
      </c>
      <c r="O8" s="42">
        <f t="shared" si="3"/>
        <v>0</v>
      </c>
      <c r="P8" s="12">
        <v>0</v>
      </c>
      <c r="Q8" s="42">
        <f t="shared" si="4"/>
        <v>0</v>
      </c>
      <c r="R8" s="12">
        <v>0</v>
      </c>
      <c r="S8" s="42">
        <f t="shared" si="5"/>
        <v>0</v>
      </c>
    </row>
    <row r="9" spans="1:78" s="6" customFormat="1" ht="32.25" customHeight="1" thickBot="1" x14ac:dyDescent="0.3">
      <c r="A9" s="13" t="s">
        <v>72</v>
      </c>
      <c r="B9" s="19"/>
      <c r="C9" s="21"/>
      <c r="D9" s="111">
        <f>+SUM(D7:D8)</f>
        <v>2499320.4900000002</v>
      </c>
      <c r="E9" s="111">
        <f t="shared" ref="E9:F9" si="6">+SUM(E7:E8)</f>
        <v>2499320.4900000002</v>
      </c>
      <c r="F9" s="111">
        <f t="shared" si="6"/>
        <v>0</v>
      </c>
      <c r="G9" s="25"/>
      <c r="H9" s="19">
        <f t="shared" ref="H9:S9" si="7">SUM(H7:H8)</f>
        <v>316441.05</v>
      </c>
      <c r="I9" s="19">
        <f t="shared" si="7"/>
        <v>37972926</v>
      </c>
      <c r="J9" s="19">
        <f t="shared" si="7"/>
        <v>0</v>
      </c>
      <c r="K9" s="19">
        <f t="shared" si="7"/>
        <v>0</v>
      </c>
      <c r="L9" s="19">
        <f t="shared" si="7"/>
        <v>0</v>
      </c>
      <c r="M9" s="19">
        <f t="shared" si="7"/>
        <v>0</v>
      </c>
      <c r="N9" s="19">
        <f t="shared" si="7"/>
        <v>0</v>
      </c>
      <c r="O9" s="19">
        <f t="shared" si="7"/>
        <v>0</v>
      </c>
      <c r="P9" s="19">
        <f t="shared" si="7"/>
        <v>0</v>
      </c>
      <c r="Q9" s="19">
        <f t="shared" si="7"/>
        <v>0</v>
      </c>
      <c r="R9" s="19">
        <f t="shared" si="7"/>
        <v>0</v>
      </c>
      <c r="S9" s="19">
        <f t="shared" si="7"/>
        <v>0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</row>
  </sheetData>
  <mergeCells count="34">
    <mergeCell ref="A7:A8"/>
    <mergeCell ref="B7:B8"/>
    <mergeCell ref="M5:M6"/>
    <mergeCell ref="E6:F6"/>
    <mergeCell ref="N5:N6"/>
    <mergeCell ref="H5:H6"/>
    <mergeCell ref="I5:I6"/>
    <mergeCell ref="J5:J6"/>
    <mergeCell ref="K5:K6"/>
    <mergeCell ref="L5:L6"/>
    <mergeCell ref="N4:O4"/>
    <mergeCell ref="P4:Q4"/>
    <mergeCell ref="R4:S4"/>
    <mergeCell ref="P5:P6"/>
    <mergeCell ref="Q5:Q6"/>
    <mergeCell ref="R5:R6"/>
    <mergeCell ref="S5:S6"/>
    <mergeCell ref="O5:O6"/>
    <mergeCell ref="B1:K1"/>
    <mergeCell ref="A2:G2"/>
    <mergeCell ref="H2:S2"/>
    <mergeCell ref="A3:A6"/>
    <mergeCell ref="B3:B6"/>
    <mergeCell ref="C3:C6"/>
    <mergeCell ref="D3:D6"/>
    <mergeCell ref="E3:E5"/>
    <mergeCell ref="F3:F5"/>
    <mergeCell ref="G3:G6"/>
    <mergeCell ref="H3:K3"/>
    <mergeCell ref="L3:O3"/>
    <mergeCell ref="P3:S3"/>
    <mergeCell ref="H4:I4"/>
    <mergeCell ref="J4:K4"/>
    <mergeCell ref="L4:M4"/>
  </mergeCells>
  <pageMargins left="0.7" right="0.7" top="0.75" bottom="0.75" header="0.3" footer="0.3"/>
  <pageSetup paperSize="9" orientation="portrait" verticalDpi="429496729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1"/>
  <sheetViews>
    <sheetView zoomScale="80" zoomScaleNormal="80" zoomScalePageLayoutView="90" workbookViewId="0">
      <pane xSplit="7" ySplit="6" topLeftCell="H10" activePane="bottomRight" state="frozen"/>
      <selection activeCell="D4" sqref="D4"/>
      <selection pane="topRight" activeCell="D4" sqref="D4"/>
      <selection pane="bottomLeft" activeCell="D4" sqref="D4"/>
      <selection pane="bottomRight" activeCell="J26" sqref="J26"/>
    </sheetView>
  </sheetViews>
  <sheetFormatPr defaultColWidth="8.85546875" defaultRowHeight="15" x14ac:dyDescent="0.25"/>
  <cols>
    <col min="1" max="1" width="16.140625" style="95" customWidth="1"/>
    <col min="2" max="2" width="18.140625" style="95" customWidth="1"/>
    <col min="3" max="3" width="17.7109375" style="95" customWidth="1"/>
    <col min="4" max="4" width="16.7109375" style="95" customWidth="1"/>
    <col min="5" max="5" width="15.85546875" style="95" customWidth="1"/>
    <col min="6" max="6" width="16.42578125" style="95" customWidth="1"/>
    <col min="7" max="7" width="15.7109375" style="95" customWidth="1"/>
    <col min="8" max="8" width="16.7109375" style="95" customWidth="1"/>
    <col min="9" max="9" width="18.7109375" style="95" bestFit="1" customWidth="1"/>
    <col min="10" max="10" width="16.7109375" style="95" customWidth="1"/>
    <col min="11" max="11" width="19.28515625" style="95" customWidth="1"/>
    <col min="12" max="12" width="16.7109375" style="95" customWidth="1"/>
    <col min="13" max="13" width="18.7109375" style="95" bestFit="1" customWidth="1"/>
    <col min="14" max="14" width="16.7109375" style="95" customWidth="1"/>
    <col min="15" max="15" width="19.140625" style="95" customWidth="1"/>
    <col min="16" max="16" width="16.7109375" style="95" customWidth="1"/>
    <col min="17" max="17" width="18.7109375" style="95" bestFit="1" customWidth="1"/>
    <col min="18" max="18" width="16.7109375" style="95" customWidth="1"/>
    <col min="19" max="19" width="18.7109375" style="95" bestFit="1" customWidth="1"/>
    <col min="20" max="16384" width="8.85546875" style="95"/>
  </cols>
  <sheetData>
    <row r="1" spans="1:19" ht="26.25" customHeight="1" thickBot="1" x14ac:dyDescent="0.3">
      <c r="A1" s="124" t="s">
        <v>16</v>
      </c>
      <c r="B1" s="283" t="s">
        <v>55</v>
      </c>
      <c r="C1" s="283"/>
      <c r="D1" s="283"/>
      <c r="E1" s="283"/>
      <c r="F1" s="283"/>
      <c r="G1" s="283"/>
      <c r="H1" s="283"/>
      <c r="I1" s="283"/>
      <c r="J1" s="283"/>
      <c r="K1" s="283"/>
      <c r="L1" s="125"/>
      <c r="M1" s="125"/>
      <c r="N1" s="126"/>
      <c r="O1" s="126"/>
      <c r="P1" s="126"/>
      <c r="Q1" s="127"/>
      <c r="R1" s="126"/>
      <c r="S1" s="126"/>
    </row>
    <row r="2" spans="1:19" ht="22.5" customHeight="1" thickBot="1" x14ac:dyDescent="0.3">
      <c r="A2" s="239" t="s">
        <v>59</v>
      </c>
      <c r="B2" s="240"/>
      <c r="C2" s="240"/>
      <c r="D2" s="240"/>
      <c r="E2" s="240"/>
      <c r="F2" s="240"/>
      <c r="G2" s="240"/>
      <c r="H2" s="284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2"/>
    </row>
    <row r="3" spans="1:19" ht="29.25" customHeight="1" thickBot="1" x14ac:dyDescent="0.3">
      <c r="A3" s="243" t="s">
        <v>1</v>
      </c>
      <c r="B3" s="243" t="s">
        <v>17</v>
      </c>
      <c r="C3" s="243" t="s">
        <v>8</v>
      </c>
      <c r="D3" s="243" t="s">
        <v>20</v>
      </c>
      <c r="E3" s="243" t="s">
        <v>9</v>
      </c>
      <c r="F3" s="247" t="s">
        <v>24</v>
      </c>
      <c r="G3" s="247" t="s">
        <v>10</v>
      </c>
      <c r="H3" s="250">
        <v>2023</v>
      </c>
      <c r="I3" s="251"/>
      <c r="J3" s="251"/>
      <c r="K3" s="251"/>
      <c r="L3" s="250">
        <v>2024</v>
      </c>
      <c r="M3" s="251"/>
      <c r="N3" s="251"/>
      <c r="O3" s="251"/>
      <c r="P3" s="250">
        <v>2025</v>
      </c>
      <c r="Q3" s="251"/>
      <c r="R3" s="251"/>
      <c r="S3" s="252"/>
    </row>
    <row r="4" spans="1:19" ht="24.75" customHeight="1" thickBot="1" x14ac:dyDescent="0.3">
      <c r="A4" s="244"/>
      <c r="B4" s="244"/>
      <c r="C4" s="244"/>
      <c r="D4" s="244"/>
      <c r="E4" s="245"/>
      <c r="F4" s="248"/>
      <c r="G4" s="248"/>
      <c r="H4" s="253" t="s">
        <v>9</v>
      </c>
      <c r="I4" s="254"/>
      <c r="J4" s="253" t="s">
        <v>0</v>
      </c>
      <c r="K4" s="254"/>
      <c r="L4" s="253" t="s">
        <v>9</v>
      </c>
      <c r="M4" s="254"/>
      <c r="N4" s="253" t="s">
        <v>0</v>
      </c>
      <c r="O4" s="254"/>
      <c r="P4" s="253" t="s">
        <v>9</v>
      </c>
      <c r="Q4" s="254"/>
      <c r="R4" s="253" t="s">
        <v>0</v>
      </c>
      <c r="S4" s="255"/>
    </row>
    <row r="5" spans="1:19" ht="15.75" thickBot="1" x14ac:dyDescent="0.3">
      <c r="A5" s="245"/>
      <c r="B5" s="245"/>
      <c r="C5" s="245"/>
      <c r="D5" s="245"/>
      <c r="E5" s="245"/>
      <c r="F5" s="249"/>
      <c r="G5" s="279"/>
      <c r="H5" s="268" t="s">
        <v>23</v>
      </c>
      <c r="I5" s="270" t="s">
        <v>13</v>
      </c>
      <c r="J5" s="268" t="s">
        <v>23</v>
      </c>
      <c r="K5" s="270" t="s">
        <v>13</v>
      </c>
      <c r="L5" s="258" t="s">
        <v>23</v>
      </c>
      <c r="M5" s="256" t="s">
        <v>13</v>
      </c>
      <c r="N5" s="258" t="s">
        <v>23</v>
      </c>
      <c r="O5" s="256" t="s">
        <v>13</v>
      </c>
      <c r="P5" s="258" t="s">
        <v>23</v>
      </c>
      <c r="Q5" s="256" t="s">
        <v>13</v>
      </c>
      <c r="R5" s="258" t="s">
        <v>23</v>
      </c>
      <c r="S5" s="256" t="s">
        <v>13</v>
      </c>
    </row>
    <row r="6" spans="1:19" ht="24" customHeight="1" thickBot="1" x14ac:dyDescent="0.3">
      <c r="A6" s="245"/>
      <c r="B6" s="245"/>
      <c r="C6" s="245"/>
      <c r="D6" s="279"/>
      <c r="E6" s="247" t="s">
        <v>15</v>
      </c>
      <c r="F6" s="256"/>
      <c r="G6" s="285"/>
      <c r="H6" s="269"/>
      <c r="I6" s="271"/>
      <c r="J6" s="269"/>
      <c r="K6" s="271"/>
      <c r="L6" s="259"/>
      <c r="M6" s="260"/>
      <c r="N6" s="259"/>
      <c r="O6" s="260"/>
      <c r="P6" s="259"/>
      <c r="Q6" s="260"/>
      <c r="R6" s="259"/>
      <c r="S6" s="260"/>
    </row>
    <row r="7" spans="1:19" ht="134.25" customHeight="1" thickBot="1" x14ac:dyDescent="0.3">
      <c r="A7" s="286" t="s">
        <v>66</v>
      </c>
      <c r="B7" s="288">
        <f>+SUM(D7:D12)</f>
        <v>7145714.8100000005</v>
      </c>
      <c r="C7" s="162" t="s">
        <v>155</v>
      </c>
      <c r="D7" s="138">
        <v>1000000</v>
      </c>
      <c r="E7" s="138">
        <f t="shared" ref="E7:E8" si="0">+D7</f>
        <v>1000000</v>
      </c>
      <c r="F7" s="138">
        <v>0</v>
      </c>
      <c r="G7" s="166" t="s">
        <v>3</v>
      </c>
      <c r="H7" s="128">
        <v>248585.15</v>
      </c>
      <c r="I7" s="129">
        <f>+H7*120</f>
        <v>29830218</v>
      </c>
      <c r="J7" s="128">
        <v>0</v>
      </c>
      <c r="K7" s="129">
        <f t="shared" ref="K7:K23" si="1">+J7*120</f>
        <v>0</v>
      </c>
      <c r="L7" s="128">
        <v>100000</v>
      </c>
      <c r="M7" s="129">
        <f>+L7*120</f>
        <v>12000000</v>
      </c>
      <c r="N7" s="128">
        <v>0</v>
      </c>
      <c r="O7" s="129">
        <f t="shared" ref="O7:O23" si="2">+N7*120</f>
        <v>0</v>
      </c>
      <c r="P7" s="128">
        <v>0</v>
      </c>
      <c r="Q7" s="129">
        <f t="shared" ref="Q7:Q23" si="3">+P7*120</f>
        <v>0</v>
      </c>
      <c r="R7" s="128">
        <v>0</v>
      </c>
      <c r="S7" s="129">
        <f t="shared" ref="S7:S23" si="4">+R7*120</f>
        <v>0</v>
      </c>
    </row>
    <row r="8" spans="1:19" ht="91.5" customHeight="1" thickBot="1" x14ac:dyDescent="0.3">
      <c r="A8" s="291"/>
      <c r="B8" s="292"/>
      <c r="C8" s="163" t="s">
        <v>73</v>
      </c>
      <c r="D8" s="164">
        <v>3886974.81</v>
      </c>
      <c r="E8" s="164">
        <f t="shared" si="0"/>
        <v>3886974.81</v>
      </c>
      <c r="F8" s="164">
        <v>0</v>
      </c>
      <c r="G8" s="167"/>
      <c r="H8" s="128"/>
      <c r="I8" s="129">
        <f t="shared" ref="I8:I23" si="5">+H8*120</f>
        <v>0</v>
      </c>
      <c r="J8" s="128"/>
      <c r="K8" s="129">
        <f t="shared" si="1"/>
        <v>0</v>
      </c>
      <c r="L8" s="128"/>
      <c r="M8" s="129">
        <f t="shared" ref="M8:M23" si="6">+L8*120</f>
        <v>0</v>
      </c>
      <c r="N8" s="128"/>
      <c r="O8" s="129">
        <f t="shared" si="2"/>
        <v>0</v>
      </c>
      <c r="P8" s="128"/>
      <c r="Q8" s="129">
        <f t="shared" si="3"/>
        <v>0</v>
      </c>
      <c r="R8" s="128"/>
      <c r="S8" s="129">
        <f t="shared" si="4"/>
        <v>0</v>
      </c>
    </row>
    <row r="9" spans="1:19" customFormat="1" ht="90" customHeight="1" thickBot="1" x14ac:dyDescent="0.3">
      <c r="A9" s="291"/>
      <c r="B9" s="292"/>
      <c r="C9" s="165" t="s">
        <v>93</v>
      </c>
      <c r="D9" s="138">
        <v>900000</v>
      </c>
      <c r="E9" s="138">
        <v>900000</v>
      </c>
      <c r="F9" s="138">
        <v>0</v>
      </c>
      <c r="G9" s="23" t="s">
        <v>94</v>
      </c>
      <c r="H9" s="128"/>
      <c r="I9" s="129">
        <f t="shared" si="5"/>
        <v>0</v>
      </c>
      <c r="J9" s="128"/>
      <c r="K9" s="129">
        <f t="shared" si="1"/>
        <v>0</v>
      </c>
      <c r="L9" s="128"/>
      <c r="M9" s="129">
        <f t="shared" si="6"/>
        <v>0</v>
      </c>
      <c r="N9" s="128"/>
      <c r="O9" s="129">
        <f t="shared" si="2"/>
        <v>0</v>
      </c>
      <c r="P9" s="128"/>
      <c r="Q9" s="129">
        <f t="shared" si="3"/>
        <v>0</v>
      </c>
      <c r="R9" s="128"/>
      <c r="S9" s="129">
        <f t="shared" si="4"/>
        <v>0</v>
      </c>
    </row>
    <row r="10" spans="1:19" customFormat="1" ht="99.75" customHeight="1" thickBot="1" x14ac:dyDescent="0.3">
      <c r="A10" s="291"/>
      <c r="B10" s="292"/>
      <c r="C10" s="162" t="s">
        <v>156</v>
      </c>
      <c r="D10" s="138">
        <v>658740</v>
      </c>
      <c r="E10" s="138">
        <f>+D10</f>
        <v>658740</v>
      </c>
      <c r="F10" s="138">
        <v>0</v>
      </c>
      <c r="G10" s="166" t="s">
        <v>124</v>
      </c>
      <c r="H10" s="128">
        <v>296433</v>
      </c>
      <c r="I10" s="129">
        <f t="shared" si="5"/>
        <v>35571960</v>
      </c>
      <c r="J10" s="128">
        <v>0</v>
      </c>
      <c r="K10" s="129">
        <f t="shared" si="1"/>
        <v>0</v>
      </c>
      <c r="L10" s="128">
        <v>0</v>
      </c>
      <c r="M10" s="129">
        <f t="shared" si="6"/>
        <v>0</v>
      </c>
      <c r="N10" s="128">
        <v>0</v>
      </c>
      <c r="O10" s="129">
        <f t="shared" si="2"/>
        <v>0</v>
      </c>
      <c r="P10" s="128">
        <v>0</v>
      </c>
      <c r="Q10" s="129">
        <f t="shared" si="3"/>
        <v>0</v>
      </c>
      <c r="R10" s="128">
        <v>0</v>
      </c>
      <c r="S10" s="129">
        <f t="shared" si="4"/>
        <v>0</v>
      </c>
    </row>
    <row r="11" spans="1:19" ht="89.25" customHeight="1" thickBot="1" x14ac:dyDescent="0.3">
      <c r="A11" s="291"/>
      <c r="B11" s="292"/>
      <c r="C11" s="163" t="s">
        <v>157</v>
      </c>
      <c r="D11" s="164">
        <v>580000</v>
      </c>
      <c r="E11" s="164">
        <f>+D11</f>
        <v>580000</v>
      </c>
      <c r="F11" s="164">
        <v>0</v>
      </c>
      <c r="G11" s="166"/>
      <c r="H11" s="128"/>
      <c r="I11" s="129">
        <f t="shared" si="5"/>
        <v>0</v>
      </c>
      <c r="J11" s="128"/>
      <c r="K11" s="129">
        <f t="shared" si="1"/>
        <v>0</v>
      </c>
      <c r="L11" s="128"/>
      <c r="M11" s="129">
        <f t="shared" si="6"/>
        <v>0</v>
      </c>
      <c r="N11" s="128"/>
      <c r="O11" s="129">
        <f t="shared" si="2"/>
        <v>0</v>
      </c>
      <c r="P11" s="128"/>
      <c r="Q11" s="129">
        <f t="shared" si="3"/>
        <v>0</v>
      </c>
      <c r="R11" s="128"/>
      <c r="S11" s="129">
        <f t="shared" si="4"/>
        <v>0</v>
      </c>
    </row>
    <row r="12" spans="1:19" ht="107.25" customHeight="1" thickBot="1" x14ac:dyDescent="0.3">
      <c r="A12" s="287"/>
      <c r="B12" s="289"/>
      <c r="C12" s="162" t="s">
        <v>158</v>
      </c>
      <c r="D12" s="138">
        <v>120000</v>
      </c>
      <c r="E12" s="138">
        <v>120000</v>
      </c>
      <c r="F12" s="138">
        <v>0</v>
      </c>
      <c r="G12" s="166" t="s">
        <v>43</v>
      </c>
      <c r="H12" s="130">
        <v>72000</v>
      </c>
      <c r="I12" s="131">
        <f t="shared" si="5"/>
        <v>8640000</v>
      </c>
      <c r="J12" s="132">
        <v>0</v>
      </c>
      <c r="K12" s="131">
        <f t="shared" si="1"/>
        <v>0</v>
      </c>
      <c r="L12" s="132">
        <v>0</v>
      </c>
      <c r="M12" s="131">
        <f t="shared" si="6"/>
        <v>0</v>
      </c>
      <c r="N12" s="132">
        <v>0</v>
      </c>
      <c r="O12" s="131">
        <f t="shared" si="2"/>
        <v>0</v>
      </c>
      <c r="P12" s="132">
        <v>0</v>
      </c>
      <c r="Q12" s="131">
        <f t="shared" si="3"/>
        <v>0</v>
      </c>
      <c r="R12" s="132">
        <v>0</v>
      </c>
      <c r="S12" s="131">
        <f t="shared" si="4"/>
        <v>0</v>
      </c>
    </row>
    <row r="13" spans="1:19" ht="89.25" customHeight="1" thickBot="1" x14ac:dyDescent="0.3">
      <c r="A13" s="286" t="s">
        <v>65</v>
      </c>
      <c r="B13" s="288">
        <f>+SUM(D13:D20)</f>
        <v>47588124.060000002</v>
      </c>
      <c r="C13" s="160" t="s">
        <v>159</v>
      </c>
      <c r="D13" s="37">
        <v>6368490.3399999999</v>
      </c>
      <c r="E13" s="37">
        <v>5413216.79</v>
      </c>
      <c r="F13" s="37">
        <f>+D13-E13</f>
        <v>955273.54999999981</v>
      </c>
      <c r="G13" s="23" t="s">
        <v>44</v>
      </c>
      <c r="H13" s="133">
        <v>3247930.07</v>
      </c>
      <c r="I13" s="134">
        <f t="shared" si="5"/>
        <v>389751608.39999998</v>
      </c>
      <c r="J13" s="133">
        <v>573164.13</v>
      </c>
      <c r="K13" s="134">
        <f t="shared" si="1"/>
        <v>68779695.599999994</v>
      </c>
      <c r="L13" s="133">
        <v>0</v>
      </c>
      <c r="M13" s="134">
        <f t="shared" si="6"/>
        <v>0</v>
      </c>
      <c r="N13" s="133">
        <v>0</v>
      </c>
      <c r="O13" s="134">
        <f t="shared" si="2"/>
        <v>0</v>
      </c>
      <c r="P13" s="133">
        <v>0</v>
      </c>
      <c r="Q13" s="134">
        <f t="shared" si="3"/>
        <v>0</v>
      </c>
      <c r="R13" s="133">
        <v>0</v>
      </c>
      <c r="S13" s="134">
        <f t="shared" si="4"/>
        <v>0</v>
      </c>
    </row>
    <row r="14" spans="1:19" ht="85.5" customHeight="1" thickBot="1" x14ac:dyDescent="0.3">
      <c r="A14" s="291"/>
      <c r="B14" s="292"/>
      <c r="C14" s="160" t="s">
        <v>160</v>
      </c>
      <c r="D14" s="37">
        <v>551500</v>
      </c>
      <c r="E14" s="37">
        <f>+D14</f>
        <v>551500</v>
      </c>
      <c r="F14" s="37">
        <v>0</v>
      </c>
      <c r="G14" s="23" t="s">
        <v>44</v>
      </c>
      <c r="H14" s="128">
        <v>330900</v>
      </c>
      <c r="I14" s="129">
        <f t="shared" si="5"/>
        <v>39708000</v>
      </c>
      <c r="J14" s="128">
        <v>0</v>
      </c>
      <c r="K14" s="129">
        <f t="shared" si="1"/>
        <v>0</v>
      </c>
      <c r="L14" s="128">
        <v>0</v>
      </c>
      <c r="M14" s="129">
        <f t="shared" si="6"/>
        <v>0</v>
      </c>
      <c r="N14" s="128">
        <v>0</v>
      </c>
      <c r="O14" s="129">
        <f t="shared" si="2"/>
        <v>0</v>
      </c>
      <c r="P14" s="128">
        <v>0</v>
      </c>
      <c r="Q14" s="129">
        <f t="shared" si="3"/>
        <v>0</v>
      </c>
      <c r="R14" s="128">
        <v>0</v>
      </c>
      <c r="S14" s="129">
        <f t="shared" si="4"/>
        <v>0</v>
      </c>
    </row>
    <row r="15" spans="1:19" ht="94.5" customHeight="1" thickBot="1" x14ac:dyDescent="0.3">
      <c r="A15" s="291"/>
      <c r="B15" s="292"/>
      <c r="C15" s="160" t="s">
        <v>165</v>
      </c>
      <c r="D15" s="37">
        <v>17133691.120000001</v>
      </c>
      <c r="E15" s="37">
        <v>7030051.0999999996</v>
      </c>
      <c r="F15" s="37">
        <v>10103640.02</v>
      </c>
      <c r="G15" s="23" t="s">
        <v>122</v>
      </c>
      <c r="H15" s="128">
        <v>3573065.5</v>
      </c>
      <c r="I15" s="129">
        <f t="shared" si="5"/>
        <v>428767860</v>
      </c>
      <c r="J15" s="128">
        <v>5135235.49</v>
      </c>
      <c r="K15" s="129">
        <f t="shared" si="1"/>
        <v>616228258.80000007</v>
      </c>
      <c r="L15" s="128">
        <v>1687935.0300000003</v>
      </c>
      <c r="M15" s="129">
        <f t="shared" si="6"/>
        <v>202552203.60000002</v>
      </c>
      <c r="N15" s="128">
        <v>2425912.3800000004</v>
      </c>
      <c r="O15" s="129">
        <f t="shared" si="2"/>
        <v>291109485.60000002</v>
      </c>
      <c r="P15" s="128">
        <v>194058.23</v>
      </c>
      <c r="Q15" s="129">
        <f t="shared" si="3"/>
        <v>23286987.600000001</v>
      </c>
      <c r="R15" s="128">
        <v>278901.89</v>
      </c>
      <c r="S15" s="129">
        <f t="shared" si="4"/>
        <v>33468226.800000001</v>
      </c>
    </row>
    <row r="16" spans="1:19" ht="94.5" customHeight="1" thickBot="1" x14ac:dyDescent="0.3">
      <c r="A16" s="291"/>
      <c r="B16" s="292"/>
      <c r="C16" s="160" t="s">
        <v>154</v>
      </c>
      <c r="D16" s="37">
        <v>1688816</v>
      </c>
      <c r="E16" s="37">
        <v>629948.9</v>
      </c>
      <c r="F16" s="37">
        <v>1058867.1000000001</v>
      </c>
      <c r="G16" s="23" t="s">
        <v>122</v>
      </c>
      <c r="H16" s="128">
        <v>80175.320000000007</v>
      </c>
      <c r="I16" s="129">
        <f t="shared" si="5"/>
        <v>9621038.4000000004</v>
      </c>
      <c r="J16" s="128">
        <v>134764.9</v>
      </c>
      <c r="K16" s="129">
        <f t="shared" si="1"/>
        <v>16171788</v>
      </c>
      <c r="L16" s="128">
        <v>80175.320000000007</v>
      </c>
      <c r="M16" s="129">
        <f t="shared" si="6"/>
        <v>9621038.4000000004</v>
      </c>
      <c r="N16" s="128">
        <v>134764.9</v>
      </c>
      <c r="O16" s="129">
        <f t="shared" si="2"/>
        <v>16171788</v>
      </c>
      <c r="P16" s="128">
        <v>177531.05000000002</v>
      </c>
      <c r="Q16" s="129">
        <f t="shared" si="3"/>
        <v>21303726.000000004</v>
      </c>
      <c r="R16" s="128">
        <v>298408</v>
      </c>
      <c r="S16" s="129">
        <f t="shared" si="4"/>
        <v>35808960</v>
      </c>
    </row>
    <row r="17" spans="1:78" ht="89.25" customHeight="1" thickBot="1" x14ac:dyDescent="0.3">
      <c r="A17" s="291"/>
      <c r="B17" s="292"/>
      <c r="C17" s="160" t="s">
        <v>153</v>
      </c>
      <c r="D17" s="37">
        <v>17616011.600000001</v>
      </c>
      <c r="E17" s="37">
        <v>10947978.33</v>
      </c>
      <c r="F17" s="37">
        <v>6668033.2699999996</v>
      </c>
      <c r="G17" s="23" t="s">
        <v>44</v>
      </c>
      <c r="H17" s="128">
        <v>2639679.14</v>
      </c>
      <c r="I17" s="129">
        <f t="shared" si="5"/>
        <v>316761496.80000001</v>
      </c>
      <c r="J17" s="128">
        <v>1607736.9000000004</v>
      </c>
      <c r="K17" s="129">
        <f t="shared" si="1"/>
        <v>192928428.00000006</v>
      </c>
      <c r="L17" s="128">
        <v>2262582.12</v>
      </c>
      <c r="M17" s="129">
        <f t="shared" si="6"/>
        <v>271509854.40000004</v>
      </c>
      <c r="N17" s="128">
        <v>1378060.2000000002</v>
      </c>
      <c r="O17" s="129">
        <f t="shared" si="2"/>
        <v>165367224.00000003</v>
      </c>
      <c r="P17" s="128">
        <v>942742.55</v>
      </c>
      <c r="Q17" s="129">
        <f t="shared" si="3"/>
        <v>113129106</v>
      </c>
      <c r="R17" s="128">
        <v>574191.75</v>
      </c>
      <c r="S17" s="129">
        <f t="shared" si="4"/>
        <v>68903010</v>
      </c>
      <c r="AJ17" s="95">
        <v>303386.86</v>
      </c>
      <c r="AK17" s="95">
        <v>188548.51</v>
      </c>
      <c r="AL17" s="95">
        <v>114838.35</v>
      </c>
      <c r="AM17" s="95">
        <v>303386.86</v>
      </c>
      <c r="AN17" s="95">
        <v>188548.51</v>
      </c>
      <c r="AO17" s="95">
        <v>114838.35</v>
      </c>
      <c r="AP17" s="95">
        <v>303386.86</v>
      </c>
      <c r="AQ17" s="95">
        <v>188548.51</v>
      </c>
      <c r="AR17" s="95">
        <v>114838.35</v>
      </c>
      <c r="AS17" s="95">
        <v>3640642.3199999989</v>
      </c>
      <c r="AT17" s="95">
        <v>2262582.12</v>
      </c>
      <c r="AU17" s="95">
        <v>1378060.2000000002</v>
      </c>
      <c r="AV17" s="95">
        <v>3640642.3199999989</v>
      </c>
      <c r="AW17" s="95">
        <v>2262582.12</v>
      </c>
      <c r="AX17" s="95">
        <v>1378060.2000000002</v>
      </c>
      <c r="AY17" s="95">
        <v>1516934.2999999998</v>
      </c>
      <c r="AZ17" s="95">
        <v>942742.55</v>
      </c>
      <c r="BA17" s="95">
        <v>574191.75</v>
      </c>
      <c r="BB17" s="95">
        <v>4384429.76</v>
      </c>
      <c r="BC17" s="95">
        <v>2724830.41</v>
      </c>
      <c r="BD17" s="95">
        <v>1659599.35</v>
      </c>
      <c r="BH17" s="95">
        <v>1761601.16</v>
      </c>
      <c r="BI17" s="95">
        <v>1094797.83</v>
      </c>
      <c r="BJ17" s="95">
        <v>666803.32999999996</v>
      </c>
      <c r="BN17" s="95">
        <v>17616011.599999998</v>
      </c>
      <c r="BO17" s="95">
        <v>10947978.389999995</v>
      </c>
      <c r="BP17" s="95">
        <v>6668033.2100000028</v>
      </c>
    </row>
    <row r="18" spans="1:78" ht="91.5" customHeight="1" thickBot="1" x14ac:dyDescent="0.3">
      <c r="A18" s="291"/>
      <c r="B18" s="292"/>
      <c r="C18" s="162" t="s">
        <v>152</v>
      </c>
      <c r="D18" s="138">
        <v>1531865</v>
      </c>
      <c r="E18" s="138">
        <v>952021.67</v>
      </c>
      <c r="F18" s="138">
        <v>579843.32999999996</v>
      </c>
      <c r="G18" s="166" t="s">
        <v>44</v>
      </c>
      <c r="H18" s="128">
        <v>166603.79999999999</v>
      </c>
      <c r="I18" s="129">
        <f t="shared" si="5"/>
        <v>19992456</v>
      </c>
      <c r="J18" s="128">
        <v>101472.58</v>
      </c>
      <c r="K18" s="129">
        <f t="shared" si="1"/>
        <v>12176709.6</v>
      </c>
      <c r="L18" s="128">
        <v>166603.79999999999</v>
      </c>
      <c r="M18" s="129">
        <f t="shared" si="6"/>
        <v>19992456</v>
      </c>
      <c r="N18" s="128">
        <v>101472.58</v>
      </c>
      <c r="O18" s="129">
        <f t="shared" si="2"/>
        <v>12176709.6</v>
      </c>
      <c r="P18" s="128">
        <v>154703.51</v>
      </c>
      <c r="Q18" s="129">
        <f t="shared" si="3"/>
        <v>18564421.200000003</v>
      </c>
      <c r="R18" s="128">
        <v>94224.540000000008</v>
      </c>
      <c r="S18" s="129">
        <f t="shared" si="4"/>
        <v>11306944.800000001</v>
      </c>
    </row>
    <row r="19" spans="1:78" ht="111.75" customHeight="1" thickBot="1" x14ac:dyDescent="0.3">
      <c r="A19" s="291"/>
      <c r="B19" s="292"/>
      <c r="C19" s="162" t="s">
        <v>151</v>
      </c>
      <c r="D19" s="138">
        <v>1800000</v>
      </c>
      <c r="E19" s="138">
        <v>1800000</v>
      </c>
      <c r="F19" s="138">
        <v>0</v>
      </c>
      <c r="G19" s="166" t="s">
        <v>122</v>
      </c>
      <c r="H19" s="128">
        <v>450000</v>
      </c>
      <c r="I19" s="129">
        <f t="shared" si="5"/>
        <v>54000000</v>
      </c>
      <c r="J19" s="128">
        <v>0</v>
      </c>
      <c r="K19" s="129">
        <f t="shared" si="1"/>
        <v>0</v>
      </c>
      <c r="L19" s="128">
        <v>630000</v>
      </c>
      <c r="M19" s="129">
        <f t="shared" si="6"/>
        <v>75600000</v>
      </c>
      <c r="N19" s="128">
        <v>0</v>
      </c>
      <c r="O19" s="129">
        <f t="shared" si="2"/>
        <v>0</v>
      </c>
      <c r="P19" s="128">
        <v>0</v>
      </c>
      <c r="Q19" s="129">
        <f t="shared" si="3"/>
        <v>0</v>
      </c>
      <c r="R19" s="128">
        <v>0</v>
      </c>
      <c r="S19" s="129">
        <f t="shared" si="4"/>
        <v>0</v>
      </c>
    </row>
    <row r="20" spans="1:78" ht="56.25" customHeight="1" thickBot="1" x14ac:dyDescent="0.3">
      <c r="A20" s="291"/>
      <c r="B20" s="292"/>
      <c r="C20" s="293" t="s">
        <v>150</v>
      </c>
      <c r="D20" s="294">
        <v>897750</v>
      </c>
      <c r="E20" s="294">
        <v>897750</v>
      </c>
      <c r="F20" s="294">
        <v>0</v>
      </c>
      <c r="G20" s="166" t="s">
        <v>57</v>
      </c>
      <c r="H20" s="4">
        <v>149625</v>
      </c>
      <c r="I20" s="24">
        <f t="shared" si="5"/>
        <v>17955000</v>
      </c>
      <c r="J20" s="128"/>
      <c r="K20" s="129">
        <f t="shared" si="1"/>
        <v>0</v>
      </c>
      <c r="L20" s="135"/>
      <c r="M20" s="129">
        <f t="shared" si="6"/>
        <v>0</v>
      </c>
      <c r="N20" s="128"/>
      <c r="O20" s="129">
        <f t="shared" si="2"/>
        <v>0</v>
      </c>
      <c r="P20" s="135"/>
      <c r="Q20" s="129">
        <f t="shared" si="3"/>
        <v>0</v>
      </c>
      <c r="R20" s="128"/>
      <c r="S20" s="129">
        <f t="shared" si="4"/>
        <v>0</v>
      </c>
      <c r="T20" s="136"/>
      <c r="U20" s="136"/>
      <c r="V20" s="136"/>
      <c r="W20" s="136"/>
    </row>
    <row r="21" spans="1:78" ht="57" customHeight="1" thickBot="1" x14ac:dyDescent="0.3">
      <c r="A21" s="287"/>
      <c r="B21" s="289"/>
      <c r="C21" s="293"/>
      <c r="D21" s="294"/>
      <c r="E21" s="294"/>
      <c r="F21" s="294"/>
      <c r="G21" s="166" t="s">
        <v>58</v>
      </c>
      <c r="H21" s="61">
        <v>149625</v>
      </c>
      <c r="I21" s="63">
        <f t="shared" si="5"/>
        <v>17955000</v>
      </c>
      <c r="J21" s="135"/>
      <c r="K21" s="137">
        <f t="shared" si="1"/>
        <v>0</v>
      </c>
      <c r="L21" s="135"/>
      <c r="M21" s="137">
        <f t="shared" si="6"/>
        <v>0</v>
      </c>
      <c r="N21" s="135"/>
      <c r="O21" s="137">
        <f t="shared" si="2"/>
        <v>0</v>
      </c>
      <c r="P21" s="135"/>
      <c r="Q21" s="137">
        <f t="shared" si="3"/>
        <v>0</v>
      </c>
      <c r="R21" s="135"/>
      <c r="S21" s="137">
        <f t="shared" si="4"/>
        <v>0</v>
      </c>
    </row>
    <row r="22" spans="1:78" customFormat="1" ht="95.25" customHeight="1" thickBot="1" x14ac:dyDescent="0.3">
      <c r="A22" s="286" t="s">
        <v>114</v>
      </c>
      <c r="B22" s="288">
        <f>+D22+D23</f>
        <v>79087181.590000004</v>
      </c>
      <c r="C22" s="160" t="s">
        <v>115</v>
      </c>
      <c r="D22" s="138">
        <v>75786981.590000004</v>
      </c>
      <c r="E22" s="138">
        <v>46629820</v>
      </c>
      <c r="F22" s="138">
        <v>29157161.59</v>
      </c>
      <c r="G22" s="290" t="s">
        <v>164</v>
      </c>
      <c r="H22" s="139">
        <v>19273658.879999999</v>
      </c>
      <c r="I22" s="140">
        <f t="shared" si="5"/>
        <v>2312839065.5999999</v>
      </c>
      <c r="J22" s="139">
        <v>27209023.170000002</v>
      </c>
      <c r="K22" s="140">
        <f t="shared" si="1"/>
        <v>3265082780.4000001</v>
      </c>
      <c r="L22" s="139">
        <v>12523437.27</v>
      </c>
      <c r="M22" s="140">
        <f t="shared" si="6"/>
        <v>1502812472.3999999</v>
      </c>
      <c r="N22" s="139">
        <v>7830780.6200000001</v>
      </c>
      <c r="O22" s="140">
        <f t="shared" si="2"/>
        <v>939693674.39999998</v>
      </c>
      <c r="P22" s="139">
        <v>4662982</v>
      </c>
      <c r="Q22" s="140">
        <f t="shared" si="3"/>
        <v>559557840</v>
      </c>
      <c r="R22" s="139">
        <v>2915716.16</v>
      </c>
      <c r="S22" s="140">
        <f t="shared" si="4"/>
        <v>349885939.20000005</v>
      </c>
      <c r="T22" s="136"/>
      <c r="U22" s="136"/>
      <c r="V22" s="136"/>
      <c r="W22" s="136"/>
      <c r="X22" s="136"/>
      <c r="Y22" s="136"/>
    </row>
    <row r="23" spans="1:78" customFormat="1" ht="101.25" customHeight="1" thickBot="1" x14ac:dyDescent="0.3">
      <c r="A23" s="287"/>
      <c r="B23" s="289"/>
      <c r="C23" s="162" t="s">
        <v>116</v>
      </c>
      <c r="D23" s="138">
        <v>3300200</v>
      </c>
      <c r="E23" s="138">
        <v>2970180</v>
      </c>
      <c r="F23" s="138">
        <v>330020</v>
      </c>
      <c r="G23" s="290"/>
      <c r="H23" s="128">
        <v>831650.4</v>
      </c>
      <c r="I23" s="129">
        <f t="shared" si="5"/>
        <v>99798048</v>
      </c>
      <c r="J23" s="141">
        <v>92405.6</v>
      </c>
      <c r="K23" s="137">
        <f t="shared" si="1"/>
        <v>11088672</v>
      </c>
      <c r="L23" s="128">
        <v>534632.4</v>
      </c>
      <c r="M23" s="129">
        <f t="shared" si="6"/>
        <v>64155888</v>
      </c>
      <c r="N23" s="141">
        <v>59403.600000000006</v>
      </c>
      <c r="O23" s="137">
        <f t="shared" si="2"/>
        <v>7128432.0000000009</v>
      </c>
      <c r="P23" s="141">
        <v>594036</v>
      </c>
      <c r="Q23" s="137">
        <f t="shared" si="3"/>
        <v>71284320</v>
      </c>
      <c r="R23" s="128">
        <v>66004</v>
      </c>
      <c r="S23" s="129">
        <f t="shared" si="4"/>
        <v>7920480</v>
      </c>
      <c r="T23" s="136"/>
      <c r="U23" s="136"/>
      <c r="V23" s="136"/>
      <c r="W23" s="136"/>
      <c r="X23" s="136"/>
      <c r="Y23" s="136"/>
    </row>
    <row r="24" spans="1:78" s="145" customFormat="1" ht="33" customHeight="1" thickBot="1" x14ac:dyDescent="0.3">
      <c r="A24" s="142" t="s">
        <v>72</v>
      </c>
      <c r="B24" s="143"/>
      <c r="C24" s="144"/>
      <c r="D24" s="161">
        <f>+SUM(D7,D9:D10,D12,D13:D23)</f>
        <v>129354045.65000001</v>
      </c>
      <c r="E24" s="161">
        <f t="shared" ref="E24:F24" si="7">+SUM(E7,E9:E10,E12,E13:E23)</f>
        <v>80501206.789999992</v>
      </c>
      <c r="F24" s="161">
        <f t="shared" si="7"/>
        <v>48852838.859999999</v>
      </c>
      <c r="G24" s="143"/>
      <c r="H24" s="143">
        <f t="shared" ref="H24:S24" si="8">+SUM(H7:H23)</f>
        <v>31509931.259999998</v>
      </c>
      <c r="I24" s="143">
        <f t="shared" si="8"/>
        <v>3781191751.1999998</v>
      </c>
      <c r="J24" s="143">
        <f t="shared" si="8"/>
        <v>34853802.770000003</v>
      </c>
      <c r="K24" s="143">
        <f t="shared" si="8"/>
        <v>4182456332.4000001</v>
      </c>
      <c r="L24" s="143">
        <f t="shared" si="8"/>
        <v>17985365.939999998</v>
      </c>
      <c r="M24" s="143">
        <f t="shared" si="8"/>
        <v>2158243912.8000002</v>
      </c>
      <c r="N24" s="143">
        <f t="shared" si="8"/>
        <v>11930394.279999999</v>
      </c>
      <c r="O24" s="143">
        <f t="shared" si="8"/>
        <v>1431647313.5999999</v>
      </c>
      <c r="P24" s="143">
        <f t="shared" si="8"/>
        <v>6726053.3399999999</v>
      </c>
      <c r="Q24" s="143">
        <f t="shared" si="8"/>
        <v>807126400.79999995</v>
      </c>
      <c r="R24" s="143">
        <f t="shared" si="8"/>
        <v>4227446.34</v>
      </c>
      <c r="S24" s="143">
        <f t="shared" si="8"/>
        <v>507293560.80000007</v>
      </c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</row>
    <row r="25" spans="1:78" ht="15" customHeight="1" x14ac:dyDescent="0.25"/>
    <row r="26" spans="1:78" x14ac:dyDescent="0.25">
      <c r="O26" s="99"/>
    </row>
    <row r="28" spans="1:78" x14ac:dyDescent="0.25">
      <c r="K28" s="99"/>
    </row>
    <row r="30" spans="1:78" x14ac:dyDescent="0.25">
      <c r="G30" s="99"/>
    </row>
    <row r="31" spans="1:78" x14ac:dyDescent="0.25">
      <c r="G31" s="99"/>
    </row>
  </sheetData>
  <mergeCells count="43">
    <mergeCell ref="A22:A23"/>
    <mergeCell ref="B22:B23"/>
    <mergeCell ref="G22:G23"/>
    <mergeCell ref="E6:F6"/>
    <mergeCell ref="A13:A21"/>
    <mergeCell ref="B13:B21"/>
    <mergeCell ref="C20:C21"/>
    <mergeCell ref="D20:D21"/>
    <mergeCell ref="E20:E21"/>
    <mergeCell ref="F20:F21"/>
    <mergeCell ref="A7:A12"/>
    <mergeCell ref="B7:B12"/>
    <mergeCell ref="N4:O4"/>
    <mergeCell ref="P4:Q4"/>
    <mergeCell ref="R4:S4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B1:K1"/>
    <mergeCell ref="A2:G2"/>
    <mergeCell ref="H2:S2"/>
    <mergeCell ref="A3:A6"/>
    <mergeCell ref="B3:B6"/>
    <mergeCell ref="C3:C6"/>
    <mergeCell ref="D3:D6"/>
    <mergeCell ref="E3:E5"/>
    <mergeCell ref="F3:F5"/>
    <mergeCell ref="G3:G6"/>
    <mergeCell ref="H3:K3"/>
    <mergeCell ref="L3:O3"/>
    <mergeCell ref="P3:S3"/>
    <mergeCell ref="H4:I4"/>
    <mergeCell ref="J4:K4"/>
    <mergeCell ref="L4:M4"/>
  </mergeCells>
  <pageMargins left="0.7" right="0.7" top="0.75" bottom="0.75" header="0.3" footer="0.3"/>
  <pageSetup paperSize="9" orientation="portrait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6"/>
  <sheetViews>
    <sheetView zoomScale="80" zoomScaleNormal="80" zoomScalePageLayoutView="90" workbookViewId="0">
      <pane xSplit="7" ySplit="6" topLeftCell="H16" activePane="bottomRight" state="frozen"/>
      <selection activeCell="D4" sqref="D4"/>
      <selection pane="topRight" activeCell="D4" sqref="D4"/>
      <selection pane="bottomLeft" activeCell="D4" sqref="D4"/>
      <selection pane="bottomRight" activeCell="A7" sqref="A7:A14"/>
    </sheetView>
  </sheetViews>
  <sheetFormatPr defaultColWidth="8.85546875" defaultRowHeight="15" x14ac:dyDescent="0.25"/>
  <cols>
    <col min="1" max="1" width="16.140625" style="95" customWidth="1"/>
    <col min="2" max="2" width="15" style="95" customWidth="1"/>
    <col min="3" max="3" width="19" style="95" customWidth="1"/>
    <col min="4" max="4" width="16.7109375" style="95" customWidth="1"/>
    <col min="5" max="5" width="15.85546875" style="95" customWidth="1"/>
    <col min="6" max="6" width="15.28515625" style="95" customWidth="1"/>
    <col min="7" max="7" width="15.7109375" style="95" customWidth="1"/>
    <col min="8" max="8" width="17.28515625" style="95" customWidth="1"/>
    <col min="9" max="9" width="18.7109375" style="95" customWidth="1"/>
    <col min="10" max="10" width="16.140625" style="95" customWidth="1"/>
    <col min="11" max="11" width="19.85546875" style="95" customWidth="1"/>
    <col min="12" max="12" width="16.85546875" style="95" customWidth="1"/>
    <col min="13" max="13" width="20.5703125" style="95" customWidth="1"/>
    <col min="14" max="14" width="16" style="95" customWidth="1"/>
    <col min="15" max="15" width="18.42578125" style="95" customWidth="1"/>
    <col min="16" max="16" width="16.140625" style="95" customWidth="1"/>
    <col min="17" max="17" width="17.28515625" style="95" bestFit="1" customWidth="1"/>
    <col min="18" max="18" width="14.7109375" style="95" customWidth="1"/>
    <col min="19" max="19" width="19.5703125" style="95" customWidth="1"/>
    <col min="20" max="16384" width="8.85546875" style="95"/>
  </cols>
  <sheetData>
    <row r="1" spans="1:19" ht="25.5" customHeight="1" thickBot="1" x14ac:dyDescent="0.3">
      <c r="A1" s="16" t="s">
        <v>16</v>
      </c>
      <c r="B1" s="238" t="s">
        <v>71</v>
      </c>
      <c r="C1" s="238"/>
      <c r="D1" s="238"/>
      <c r="E1" s="238"/>
      <c r="F1" s="238"/>
      <c r="G1" s="238"/>
      <c r="H1" s="238"/>
      <c r="I1" s="238"/>
      <c r="J1" s="238"/>
      <c r="K1" s="238"/>
      <c r="L1" s="92"/>
      <c r="M1" s="92"/>
      <c r="N1" s="17"/>
      <c r="O1" s="17"/>
      <c r="P1" s="17"/>
      <c r="Q1" s="17"/>
      <c r="R1" s="17"/>
      <c r="S1" s="17"/>
    </row>
    <row r="2" spans="1:19" s="96" customFormat="1" ht="16.5" customHeight="1" thickBot="1" x14ac:dyDescent="0.3">
      <c r="A2" s="239" t="s">
        <v>60</v>
      </c>
      <c r="B2" s="240"/>
      <c r="C2" s="240"/>
      <c r="D2" s="240"/>
      <c r="E2" s="240"/>
      <c r="F2" s="240"/>
      <c r="G2" s="240"/>
      <c r="H2" s="284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2"/>
    </row>
    <row r="3" spans="1:19" ht="29.25" customHeight="1" thickBot="1" x14ac:dyDescent="0.3">
      <c r="A3" s="243" t="s">
        <v>1</v>
      </c>
      <c r="B3" s="243" t="s">
        <v>17</v>
      </c>
      <c r="C3" s="243" t="s">
        <v>8</v>
      </c>
      <c r="D3" s="243" t="s">
        <v>20</v>
      </c>
      <c r="E3" s="243" t="s">
        <v>9</v>
      </c>
      <c r="F3" s="247" t="s">
        <v>24</v>
      </c>
      <c r="G3" s="247" t="s">
        <v>10</v>
      </c>
      <c r="H3" s="250">
        <v>2023</v>
      </c>
      <c r="I3" s="251"/>
      <c r="J3" s="251"/>
      <c r="K3" s="251"/>
      <c r="L3" s="250">
        <v>2024</v>
      </c>
      <c r="M3" s="251"/>
      <c r="N3" s="251"/>
      <c r="O3" s="251"/>
      <c r="P3" s="250">
        <v>2025</v>
      </c>
      <c r="Q3" s="251"/>
      <c r="R3" s="251"/>
      <c r="S3" s="252"/>
    </row>
    <row r="4" spans="1:19" ht="24.75" customHeight="1" thickBot="1" x14ac:dyDescent="0.3">
      <c r="A4" s="244"/>
      <c r="B4" s="244"/>
      <c r="C4" s="244"/>
      <c r="D4" s="244"/>
      <c r="E4" s="245"/>
      <c r="F4" s="248"/>
      <c r="G4" s="248"/>
      <c r="H4" s="253" t="s">
        <v>9</v>
      </c>
      <c r="I4" s="254"/>
      <c r="J4" s="253" t="s">
        <v>0</v>
      </c>
      <c r="K4" s="254"/>
      <c r="L4" s="253" t="s">
        <v>9</v>
      </c>
      <c r="M4" s="254"/>
      <c r="N4" s="253" t="s">
        <v>0</v>
      </c>
      <c r="O4" s="254"/>
      <c r="P4" s="253" t="s">
        <v>9</v>
      </c>
      <c r="Q4" s="254"/>
      <c r="R4" s="253" t="s">
        <v>0</v>
      </c>
      <c r="S4" s="255"/>
    </row>
    <row r="5" spans="1:19" ht="15.75" thickBot="1" x14ac:dyDescent="0.3">
      <c r="A5" s="245"/>
      <c r="B5" s="245"/>
      <c r="C5" s="245"/>
      <c r="D5" s="245"/>
      <c r="E5" s="245"/>
      <c r="F5" s="249"/>
      <c r="G5" s="279"/>
      <c r="H5" s="268" t="s">
        <v>23</v>
      </c>
      <c r="I5" s="270" t="s">
        <v>13</v>
      </c>
      <c r="J5" s="268" t="s">
        <v>23</v>
      </c>
      <c r="K5" s="270" t="s">
        <v>13</v>
      </c>
      <c r="L5" s="258" t="s">
        <v>23</v>
      </c>
      <c r="M5" s="256" t="s">
        <v>13</v>
      </c>
      <c r="N5" s="258" t="s">
        <v>23</v>
      </c>
      <c r="O5" s="256" t="s">
        <v>13</v>
      </c>
      <c r="P5" s="258" t="s">
        <v>23</v>
      </c>
      <c r="Q5" s="256" t="s">
        <v>13</v>
      </c>
      <c r="R5" s="258" t="s">
        <v>23</v>
      </c>
      <c r="S5" s="256" t="s">
        <v>13</v>
      </c>
    </row>
    <row r="6" spans="1:19" ht="24" customHeight="1" thickBot="1" x14ac:dyDescent="0.3">
      <c r="A6" s="245"/>
      <c r="B6" s="245"/>
      <c r="C6" s="246"/>
      <c r="D6" s="279"/>
      <c r="E6" s="253" t="s">
        <v>15</v>
      </c>
      <c r="F6" s="255"/>
      <c r="G6" s="280"/>
      <c r="H6" s="269"/>
      <c r="I6" s="271"/>
      <c r="J6" s="269"/>
      <c r="K6" s="271"/>
      <c r="L6" s="259"/>
      <c r="M6" s="260"/>
      <c r="N6" s="259"/>
      <c r="O6" s="260"/>
      <c r="P6" s="259"/>
      <c r="Q6" s="260"/>
      <c r="R6" s="259"/>
      <c r="S6" s="260"/>
    </row>
    <row r="7" spans="1:19" s="96" customFormat="1" ht="56.25" customHeight="1" thickBot="1" x14ac:dyDescent="0.3">
      <c r="A7" s="262" t="s">
        <v>66</v>
      </c>
      <c r="B7" s="264">
        <f>+SUM(D8:D14)</f>
        <v>9666117.4499999993</v>
      </c>
      <c r="C7" s="120" t="s">
        <v>74</v>
      </c>
      <c r="D7" s="164">
        <v>3166733.22</v>
      </c>
      <c r="E7" s="164">
        <f>+D7</f>
        <v>3166733.22</v>
      </c>
      <c r="F7" s="164">
        <v>0</v>
      </c>
      <c r="G7" s="167"/>
      <c r="H7" s="14"/>
      <c r="I7" s="24">
        <f t="shared" ref="I7:I19" si="0">+H7*120</f>
        <v>0</v>
      </c>
      <c r="J7" s="14"/>
      <c r="K7" s="24">
        <f t="shared" ref="K7:K19" si="1">+J7*120</f>
        <v>0</v>
      </c>
      <c r="L7" s="14"/>
      <c r="M7" s="24">
        <f>+L7*120</f>
        <v>0</v>
      </c>
      <c r="N7" s="14">
        <v>0</v>
      </c>
      <c r="O7" s="24">
        <f t="shared" ref="O7:O14" si="2">+N7*120</f>
        <v>0</v>
      </c>
      <c r="P7" s="14"/>
      <c r="Q7" s="24">
        <f t="shared" ref="Q7:Q19" si="3">+P7*120</f>
        <v>0</v>
      </c>
      <c r="R7" s="14"/>
      <c r="S7" s="24">
        <f t="shared" ref="S7:S19" si="4">+R7*120</f>
        <v>0</v>
      </c>
    </row>
    <row r="8" spans="1:19" s="96" customFormat="1" ht="164.25" customHeight="1" thickBot="1" x14ac:dyDescent="0.3">
      <c r="A8" s="263"/>
      <c r="B8" s="265"/>
      <c r="C8" s="33" t="s">
        <v>117</v>
      </c>
      <c r="D8" s="37">
        <v>991800</v>
      </c>
      <c r="E8" s="37">
        <v>991800</v>
      </c>
      <c r="F8" s="37">
        <v>0</v>
      </c>
      <c r="G8" s="23" t="s">
        <v>118</v>
      </c>
      <c r="H8" s="4"/>
      <c r="I8" s="24">
        <f t="shared" si="0"/>
        <v>0</v>
      </c>
      <c r="J8" s="4"/>
      <c r="K8" s="24">
        <f t="shared" si="1"/>
        <v>0</v>
      </c>
      <c r="L8" s="4"/>
      <c r="M8" s="24">
        <f>+L8*120</f>
        <v>0</v>
      </c>
      <c r="N8" s="4"/>
      <c r="O8" s="24">
        <f t="shared" si="2"/>
        <v>0</v>
      </c>
      <c r="P8" s="4"/>
      <c r="Q8" s="24">
        <f t="shared" si="3"/>
        <v>0</v>
      </c>
      <c r="R8" s="4"/>
      <c r="S8" s="24">
        <f t="shared" si="4"/>
        <v>0</v>
      </c>
    </row>
    <row r="9" spans="1:19" s="96" customFormat="1" ht="93" customHeight="1" thickBot="1" x14ac:dyDescent="0.3">
      <c r="A9" s="263"/>
      <c r="B9" s="265"/>
      <c r="C9" s="33" t="s">
        <v>62</v>
      </c>
      <c r="D9" s="37">
        <v>1500000</v>
      </c>
      <c r="E9" s="37">
        <f>+D9</f>
        <v>1500000</v>
      </c>
      <c r="F9" s="37">
        <v>0</v>
      </c>
      <c r="G9" s="23" t="s">
        <v>61</v>
      </c>
      <c r="H9" s="4">
        <v>617281.11</v>
      </c>
      <c r="I9" s="24">
        <f t="shared" si="0"/>
        <v>74073733.200000003</v>
      </c>
      <c r="J9" s="4">
        <v>0</v>
      </c>
      <c r="K9" s="24">
        <f t="shared" si="1"/>
        <v>0</v>
      </c>
      <c r="L9" s="4">
        <v>150000</v>
      </c>
      <c r="M9" s="24">
        <f t="shared" ref="M9:M19" si="5">+L9*120</f>
        <v>18000000</v>
      </c>
      <c r="N9" s="4">
        <v>0</v>
      </c>
      <c r="O9" s="24">
        <f t="shared" si="2"/>
        <v>0</v>
      </c>
      <c r="P9" s="4">
        <v>0</v>
      </c>
      <c r="Q9" s="24">
        <f t="shared" si="3"/>
        <v>0</v>
      </c>
      <c r="R9" s="4">
        <v>0</v>
      </c>
      <c r="S9" s="24">
        <f t="shared" si="4"/>
        <v>0</v>
      </c>
    </row>
    <row r="10" spans="1:19" s="96" customFormat="1" ht="93" customHeight="1" thickBot="1" x14ac:dyDescent="0.3">
      <c r="A10" s="263"/>
      <c r="B10" s="265"/>
      <c r="C10" s="33" t="s">
        <v>63</v>
      </c>
      <c r="D10" s="37">
        <v>2628841</v>
      </c>
      <c r="E10" s="37">
        <v>1500000</v>
      </c>
      <c r="F10" s="37">
        <f>+D10-E10</f>
        <v>1128841</v>
      </c>
      <c r="G10" s="23" t="s">
        <v>61</v>
      </c>
      <c r="H10" s="4">
        <v>900000.01</v>
      </c>
      <c r="I10" s="24">
        <f t="shared" si="0"/>
        <v>108000001.2</v>
      </c>
      <c r="J10" s="4">
        <v>677304.59</v>
      </c>
      <c r="K10" s="24">
        <f t="shared" si="1"/>
        <v>81276550.799999997</v>
      </c>
      <c r="L10" s="4">
        <v>0</v>
      </c>
      <c r="M10" s="24">
        <f t="shared" si="5"/>
        <v>0</v>
      </c>
      <c r="N10" s="4">
        <v>0</v>
      </c>
      <c r="O10" s="24">
        <f>+N10*120</f>
        <v>0</v>
      </c>
      <c r="P10" s="4">
        <v>0</v>
      </c>
      <c r="Q10" s="24">
        <f t="shared" si="3"/>
        <v>0</v>
      </c>
      <c r="R10" s="4">
        <v>0</v>
      </c>
      <c r="S10" s="24">
        <f t="shared" si="4"/>
        <v>0</v>
      </c>
    </row>
    <row r="11" spans="1:19" s="96" customFormat="1" ht="107.25" customHeight="1" thickBot="1" x14ac:dyDescent="0.3">
      <c r="A11" s="263"/>
      <c r="B11" s="265"/>
      <c r="C11" s="34" t="s">
        <v>119</v>
      </c>
      <c r="D11" s="37">
        <v>250000</v>
      </c>
      <c r="E11" s="37">
        <v>250000</v>
      </c>
      <c r="F11" s="37">
        <v>0</v>
      </c>
      <c r="G11" s="23" t="s">
        <v>120</v>
      </c>
      <c r="H11" s="4">
        <v>54608</v>
      </c>
      <c r="I11" s="24">
        <f t="shared" si="0"/>
        <v>6552960</v>
      </c>
      <c r="J11" s="4">
        <v>0</v>
      </c>
      <c r="K11" s="24">
        <f t="shared" si="1"/>
        <v>0</v>
      </c>
      <c r="L11" s="4">
        <v>0</v>
      </c>
      <c r="M11" s="24">
        <f t="shared" si="5"/>
        <v>0</v>
      </c>
      <c r="N11" s="4">
        <v>0</v>
      </c>
      <c r="O11" s="24">
        <f t="shared" si="2"/>
        <v>0</v>
      </c>
      <c r="P11" s="4">
        <v>0</v>
      </c>
      <c r="Q11" s="24">
        <f t="shared" si="3"/>
        <v>0</v>
      </c>
      <c r="R11" s="4">
        <v>0</v>
      </c>
      <c r="S11" s="24">
        <f t="shared" si="4"/>
        <v>0</v>
      </c>
    </row>
    <row r="12" spans="1:19" s="96" customFormat="1" ht="67.5" customHeight="1" thickBot="1" x14ac:dyDescent="0.3">
      <c r="A12" s="263"/>
      <c r="B12" s="265"/>
      <c r="C12" s="34" t="s">
        <v>148</v>
      </c>
      <c r="D12" s="37">
        <v>1795476.45</v>
      </c>
      <c r="E12" s="37">
        <v>1795476.45</v>
      </c>
      <c r="F12" s="37">
        <v>0</v>
      </c>
      <c r="G12" s="23" t="s">
        <v>45</v>
      </c>
      <c r="H12" s="4">
        <v>738875.8</v>
      </c>
      <c r="I12" s="24">
        <f t="shared" si="0"/>
        <v>88665096</v>
      </c>
      <c r="J12" s="4">
        <v>0</v>
      </c>
      <c r="K12" s="24">
        <f t="shared" si="1"/>
        <v>0</v>
      </c>
      <c r="L12" s="4">
        <v>179547.64</v>
      </c>
      <c r="M12" s="24">
        <f t="shared" si="5"/>
        <v>21545716.800000001</v>
      </c>
      <c r="N12" s="4">
        <v>0</v>
      </c>
      <c r="O12" s="24">
        <f t="shared" si="2"/>
        <v>0</v>
      </c>
      <c r="P12" s="4">
        <v>0</v>
      </c>
      <c r="Q12" s="24">
        <f t="shared" si="3"/>
        <v>0</v>
      </c>
      <c r="R12" s="4">
        <v>0</v>
      </c>
      <c r="S12" s="24">
        <f t="shared" si="4"/>
        <v>0</v>
      </c>
    </row>
    <row r="13" spans="1:19" s="96" customFormat="1" ht="62.25" customHeight="1" thickBot="1" x14ac:dyDescent="0.3">
      <c r="A13" s="263"/>
      <c r="B13" s="265"/>
      <c r="C13" s="34" t="s">
        <v>149</v>
      </c>
      <c r="D13" s="37">
        <v>1000000</v>
      </c>
      <c r="E13" s="37">
        <v>1000000</v>
      </c>
      <c r="F13" s="37">
        <v>0</v>
      </c>
      <c r="G13" s="23" t="s">
        <v>45</v>
      </c>
      <c r="H13" s="4">
        <v>242052.57</v>
      </c>
      <c r="I13" s="24">
        <f t="shared" si="0"/>
        <v>29046308.400000002</v>
      </c>
      <c r="J13" s="4">
        <v>0</v>
      </c>
      <c r="K13" s="24">
        <f t="shared" si="1"/>
        <v>0</v>
      </c>
      <c r="L13" s="4">
        <v>100000</v>
      </c>
      <c r="M13" s="24">
        <f t="shared" si="5"/>
        <v>12000000</v>
      </c>
      <c r="N13" s="4">
        <v>0</v>
      </c>
      <c r="O13" s="24">
        <f t="shared" si="2"/>
        <v>0</v>
      </c>
      <c r="P13" s="4"/>
      <c r="Q13" s="24">
        <f t="shared" si="3"/>
        <v>0</v>
      </c>
      <c r="R13" s="4"/>
      <c r="S13" s="24">
        <f t="shared" si="4"/>
        <v>0</v>
      </c>
    </row>
    <row r="14" spans="1:19" s="96" customFormat="1" ht="91.5" customHeight="1" thickBot="1" x14ac:dyDescent="0.3">
      <c r="A14" s="281"/>
      <c r="B14" s="282"/>
      <c r="C14" s="34" t="s">
        <v>77</v>
      </c>
      <c r="D14" s="37">
        <v>1500000</v>
      </c>
      <c r="E14" s="37">
        <v>1500000</v>
      </c>
      <c r="F14" s="37">
        <v>0</v>
      </c>
      <c r="G14" s="23" t="s">
        <v>34</v>
      </c>
      <c r="H14" s="4">
        <v>458640.55</v>
      </c>
      <c r="I14" s="24">
        <f t="shared" si="0"/>
        <v>55036866</v>
      </c>
      <c r="J14" s="4">
        <v>0</v>
      </c>
      <c r="K14" s="24">
        <f t="shared" si="1"/>
        <v>0</v>
      </c>
      <c r="L14" s="4"/>
      <c r="M14" s="24">
        <f t="shared" si="5"/>
        <v>0</v>
      </c>
      <c r="N14" s="4"/>
      <c r="O14" s="24">
        <f t="shared" si="2"/>
        <v>0</v>
      </c>
      <c r="P14" s="4"/>
      <c r="Q14" s="24">
        <f t="shared" si="3"/>
        <v>0</v>
      </c>
      <c r="R14" s="4"/>
      <c r="S14" s="24">
        <f t="shared" si="4"/>
        <v>0</v>
      </c>
    </row>
    <row r="15" spans="1:19" s="96" customFormat="1" ht="98.25" customHeight="1" thickBot="1" x14ac:dyDescent="0.3">
      <c r="A15" s="262" t="s">
        <v>65</v>
      </c>
      <c r="B15" s="264">
        <f>+SUM(D15:D18)</f>
        <v>87812289.120000005</v>
      </c>
      <c r="C15" s="33" t="s">
        <v>146</v>
      </c>
      <c r="D15" s="37">
        <v>53361000</v>
      </c>
      <c r="E15" s="37">
        <v>38088811.049999997</v>
      </c>
      <c r="F15" s="37">
        <v>15272188.949999999</v>
      </c>
      <c r="G15" s="23" t="s">
        <v>67</v>
      </c>
      <c r="H15" s="14">
        <v>7730474.0199999996</v>
      </c>
      <c r="I15" s="27">
        <f t="shared" si="0"/>
        <v>927656882.39999998</v>
      </c>
      <c r="J15" s="14">
        <v>8435730.2300000004</v>
      </c>
      <c r="K15" s="27">
        <f t="shared" si="1"/>
        <v>1012287627.6</v>
      </c>
      <c r="L15" s="14">
        <v>5351866.5599999996</v>
      </c>
      <c r="M15" s="27">
        <f t="shared" si="5"/>
        <v>642223987.19999993</v>
      </c>
      <c r="N15" s="14">
        <v>2145898.4400000004</v>
      </c>
      <c r="O15" s="27">
        <f>+N15*120</f>
        <v>257507812.80000004</v>
      </c>
      <c r="P15" s="14">
        <v>5930692.3499999987</v>
      </c>
      <c r="Q15" s="27">
        <f t="shared" si="3"/>
        <v>711683081.99999988</v>
      </c>
      <c r="R15" s="14">
        <v>2377985.9</v>
      </c>
      <c r="S15" s="27">
        <f t="shared" si="4"/>
        <v>285358308</v>
      </c>
    </row>
    <row r="16" spans="1:19" s="96" customFormat="1" ht="98.25" customHeight="1" thickBot="1" x14ac:dyDescent="0.3">
      <c r="A16" s="263"/>
      <c r="B16" s="265"/>
      <c r="C16" s="33" t="s">
        <v>147</v>
      </c>
      <c r="D16" s="37">
        <v>32321289.120000001</v>
      </c>
      <c r="E16" s="37">
        <v>2426188.9500000002</v>
      </c>
      <c r="F16" s="37">
        <v>29895100.170000002</v>
      </c>
      <c r="G16" s="23" t="s">
        <v>67</v>
      </c>
      <c r="H16" s="62">
        <v>720756.06</v>
      </c>
      <c r="I16" s="64">
        <f t="shared" si="0"/>
        <v>86490727.200000003</v>
      </c>
      <c r="J16" s="62">
        <v>10494636.220000001</v>
      </c>
      <c r="K16" s="64">
        <f t="shared" si="1"/>
        <v>1259356346.4000001</v>
      </c>
      <c r="L16" s="62">
        <v>617619.48</v>
      </c>
      <c r="M16" s="27">
        <f t="shared" si="5"/>
        <v>74114337.599999994</v>
      </c>
      <c r="N16" s="62">
        <v>7610204.7600000016</v>
      </c>
      <c r="O16" s="27">
        <f>+N16*120</f>
        <v>913224571.20000017</v>
      </c>
      <c r="P16" s="62">
        <v>569680.29</v>
      </c>
      <c r="Q16" s="27">
        <f t="shared" si="3"/>
        <v>68361634.800000012</v>
      </c>
      <c r="R16" s="62">
        <v>7019506.8799999999</v>
      </c>
      <c r="S16" s="27">
        <f t="shared" si="4"/>
        <v>842340825.60000002</v>
      </c>
    </row>
    <row r="17" spans="1:78" s="96" customFormat="1" ht="117.75" customHeight="1" thickBot="1" x14ac:dyDescent="0.3">
      <c r="A17" s="263"/>
      <c r="B17" s="265"/>
      <c r="C17" s="33" t="s">
        <v>68</v>
      </c>
      <c r="D17" s="37">
        <v>1575000</v>
      </c>
      <c r="E17" s="37">
        <v>1476562.5</v>
      </c>
      <c r="F17" s="37">
        <v>98437.5</v>
      </c>
      <c r="G17" s="23" t="s">
        <v>67</v>
      </c>
      <c r="H17" s="4">
        <v>265781.26</v>
      </c>
      <c r="I17" s="24">
        <f t="shared" si="0"/>
        <v>31893751.200000003</v>
      </c>
      <c r="J17" s="4">
        <v>17718.740000000002</v>
      </c>
      <c r="K17" s="24">
        <f t="shared" si="1"/>
        <v>2126248.8000000003</v>
      </c>
      <c r="L17" s="4">
        <v>265781.26</v>
      </c>
      <c r="M17" s="24">
        <f t="shared" si="5"/>
        <v>31893751.200000003</v>
      </c>
      <c r="N17" s="4">
        <v>17718.740000000002</v>
      </c>
      <c r="O17" s="24">
        <f t="shared" ref="O17:O19" si="6">+N17*120</f>
        <v>2126248.8000000003</v>
      </c>
      <c r="P17" s="4">
        <v>265781.26</v>
      </c>
      <c r="Q17" s="24">
        <f t="shared" si="3"/>
        <v>31893751.200000003</v>
      </c>
      <c r="R17" s="4">
        <v>17718.740000000002</v>
      </c>
      <c r="S17" s="24">
        <f t="shared" si="4"/>
        <v>2126248.8000000003</v>
      </c>
    </row>
    <row r="18" spans="1:78" s="96" customFormat="1" ht="106.5" customHeight="1" thickBot="1" x14ac:dyDescent="0.3">
      <c r="A18" s="281"/>
      <c r="B18" s="282"/>
      <c r="C18" s="58" t="s">
        <v>69</v>
      </c>
      <c r="D18" s="37">
        <v>555000</v>
      </c>
      <c r="E18" s="37">
        <v>485625</v>
      </c>
      <c r="F18" s="37">
        <v>69375</v>
      </c>
      <c r="G18" s="23" t="s">
        <v>67</v>
      </c>
      <c r="H18" s="12">
        <v>339937.5</v>
      </c>
      <c r="I18" s="42">
        <f t="shared" si="0"/>
        <v>40792500</v>
      </c>
      <c r="J18" s="12">
        <v>48562.5</v>
      </c>
      <c r="K18" s="42">
        <f t="shared" si="1"/>
        <v>5827500</v>
      </c>
      <c r="L18" s="12">
        <v>48562.5</v>
      </c>
      <c r="M18" s="42">
        <f t="shared" si="5"/>
        <v>5827500</v>
      </c>
      <c r="N18" s="4">
        <v>6937.5</v>
      </c>
      <c r="O18" s="42">
        <f t="shared" si="6"/>
        <v>832500</v>
      </c>
      <c r="P18" s="12">
        <v>0</v>
      </c>
      <c r="Q18" s="42">
        <f>+P18*120</f>
        <v>0</v>
      </c>
      <c r="R18" s="12">
        <v>0</v>
      </c>
      <c r="S18" s="42">
        <f t="shared" si="4"/>
        <v>0</v>
      </c>
    </row>
    <row r="19" spans="1:78" s="96" customFormat="1" ht="113.25" customHeight="1" thickBot="1" x14ac:dyDescent="0.3">
      <c r="A19" s="171" t="s">
        <v>64</v>
      </c>
      <c r="B19" s="122">
        <f>+D19</f>
        <v>20000000</v>
      </c>
      <c r="C19" s="59" t="s">
        <v>70</v>
      </c>
      <c r="D19" s="37">
        <v>20000000</v>
      </c>
      <c r="E19" s="37">
        <v>15000000</v>
      </c>
      <c r="F19" s="37">
        <v>5000000</v>
      </c>
      <c r="G19" s="23" t="s">
        <v>27</v>
      </c>
      <c r="H19" s="30">
        <v>3874139.5</v>
      </c>
      <c r="I19" s="38">
        <f t="shared" si="0"/>
        <v>464896740</v>
      </c>
      <c r="J19" s="30">
        <v>1291379.83</v>
      </c>
      <c r="K19" s="38">
        <f t="shared" si="1"/>
        <v>154965579.60000002</v>
      </c>
      <c r="L19" s="30">
        <v>3874139.51</v>
      </c>
      <c r="M19" s="38">
        <f t="shared" si="5"/>
        <v>464896741.19999999</v>
      </c>
      <c r="N19" s="30">
        <v>1291379.83</v>
      </c>
      <c r="O19" s="46">
        <f t="shared" si="6"/>
        <v>154965579.60000002</v>
      </c>
      <c r="P19" s="30">
        <v>1500000</v>
      </c>
      <c r="Q19" s="38">
        <f t="shared" si="3"/>
        <v>180000000</v>
      </c>
      <c r="R19" s="30">
        <v>500000</v>
      </c>
      <c r="S19" s="38">
        <f t="shared" si="4"/>
        <v>60000000</v>
      </c>
    </row>
    <row r="20" spans="1:78" s="98" customFormat="1" ht="34.5" customHeight="1" thickBot="1" x14ac:dyDescent="0.3">
      <c r="A20" s="15" t="s">
        <v>72</v>
      </c>
      <c r="B20" s="39"/>
      <c r="C20" s="19"/>
      <c r="D20" s="44">
        <f>+SUM(D8:D19)</f>
        <v>117478406.57000001</v>
      </c>
      <c r="E20" s="44">
        <f>+SUM(E8:E19)</f>
        <v>66014463.950000003</v>
      </c>
      <c r="F20" s="44">
        <f>+SUM(F8:F19)</f>
        <v>51463942.620000005</v>
      </c>
      <c r="G20" s="40"/>
      <c r="H20" s="39">
        <f>+SUM(H7:H19)</f>
        <v>15942546.379999999</v>
      </c>
      <c r="I20" s="39">
        <f t="shared" ref="I20:S20" si="7">+SUM(I7:I19)</f>
        <v>1913105565.5999999</v>
      </c>
      <c r="J20" s="39">
        <f>+SUM(J7:J19)</f>
        <v>20965332.109999999</v>
      </c>
      <c r="K20" s="39">
        <f t="shared" si="7"/>
        <v>2515839853.2000003</v>
      </c>
      <c r="L20" s="39">
        <f>+SUM(L7:L19)</f>
        <v>10587516.949999999</v>
      </c>
      <c r="M20" s="39">
        <f t="shared" si="7"/>
        <v>1270502034</v>
      </c>
      <c r="N20" s="39">
        <f t="shared" si="7"/>
        <v>11072139.270000003</v>
      </c>
      <c r="O20" s="19">
        <f t="shared" si="7"/>
        <v>1328656712.4000001</v>
      </c>
      <c r="P20" s="39">
        <f t="shared" si="7"/>
        <v>8266153.8999999985</v>
      </c>
      <c r="Q20" s="39">
        <f t="shared" si="7"/>
        <v>991938468</v>
      </c>
      <c r="R20" s="39">
        <f t="shared" si="7"/>
        <v>9915211.5199999996</v>
      </c>
      <c r="S20" s="39">
        <f t="shared" si="7"/>
        <v>1189825382.3999999</v>
      </c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</row>
    <row r="21" spans="1:78" ht="15" customHeight="1" x14ac:dyDescent="0.25"/>
    <row r="22" spans="1:78" x14ac:dyDescent="0.25">
      <c r="D22" s="99"/>
      <c r="E22" s="26"/>
      <c r="F22" s="99"/>
      <c r="H22" s="99"/>
      <c r="J22" s="99"/>
      <c r="K22" s="99"/>
      <c r="L22" s="99"/>
      <c r="M22" s="99"/>
      <c r="N22" s="99"/>
      <c r="O22" s="99"/>
      <c r="P22" s="99"/>
      <c r="Q22" s="99"/>
      <c r="R22" s="99"/>
      <c r="S22" s="99"/>
    </row>
    <row r="24" spans="1:78" x14ac:dyDescent="0.25">
      <c r="H24" s="99"/>
      <c r="J24" s="99"/>
      <c r="M24" s="99"/>
    </row>
    <row r="25" spans="1:78" x14ac:dyDescent="0.25">
      <c r="K25" s="99"/>
      <c r="P25" s="99"/>
      <c r="Q25" s="99"/>
    </row>
    <row r="26" spans="1:78" x14ac:dyDescent="0.25">
      <c r="H26" s="99"/>
      <c r="I26" s="99"/>
      <c r="J26" s="99"/>
      <c r="K26" s="99"/>
      <c r="L26" s="99"/>
      <c r="M26" s="99"/>
    </row>
  </sheetData>
  <mergeCells count="36">
    <mergeCell ref="E6:F6"/>
    <mergeCell ref="A15:A18"/>
    <mergeCell ref="B15:B18"/>
    <mergeCell ref="N4:O4"/>
    <mergeCell ref="P4:Q4"/>
    <mergeCell ref="A7:A14"/>
    <mergeCell ref="B7:B14"/>
    <mergeCell ref="R4:S4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B1:K1"/>
    <mergeCell ref="A2:G2"/>
    <mergeCell ref="H2:S2"/>
    <mergeCell ref="A3:A6"/>
    <mergeCell ref="B3:B6"/>
    <mergeCell ref="C3:C6"/>
    <mergeCell ref="D3:D6"/>
    <mergeCell ref="E3:E5"/>
    <mergeCell ref="F3:F5"/>
    <mergeCell ref="G3:G6"/>
    <mergeCell ref="H3:K3"/>
    <mergeCell ref="L3:O3"/>
    <mergeCell ref="P3:S3"/>
    <mergeCell ref="H4:I4"/>
    <mergeCell ref="J4:K4"/>
    <mergeCell ref="L4:M4"/>
  </mergeCells>
  <pageMargins left="0.7" right="0.7" top="0.75" bottom="0.75" header="0.3" footer="0.3"/>
  <pageSetup paperSize="9" orientation="portrait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2"/>
  <sheetViews>
    <sheetView zoomScale="80" zoomScaleNormal="80" zoomScalePageLayoutView="90" workbookViewId="0">
      <pane xSplit="7" ySplit="6" topLeftCell="H7" activePane="bottomRight" state="frozen"/>
      <selection activeCell="D4" sqref="D4"/>
      <selection pane="topRight" activeCell="D4" sqref="D4"/>
      <selection pane="bottomLeft" activeCell="D4" sqref="D4"/>
      <selection pane="bottomRight" activeCell="J10" sqref="J10"/>
    </sheetView>
  </sheetViews>
  <sheetFormatPr defaultColWidth="8.85546875" defaultRowHeight="15" x14ac:dyDescent="0.25"/>
  <cols>
    <col min="1" max="1" width="22.140625" style="95" customWidth="1"/>
    <col min="2" max="2" width="15" style="95" customWidth="1"/>
    <col min="3" max="3" width="17.7109375" style="95" customWidth="1"/>
    <col min="4" max="4" width="16.7109375" style="95" customWidth="1"/>
    <col min="5" max="5" width="16.140625" style="95" customWidth="1"/>
    <col min="6" max="6" width="16.28515625" style="95" customWidth="1"/>
    <col min="7" max="7" width="15.7109375" style="95" customWidth="1"/>
    <col min="8" max="8" width="17" style="95" customWidth="1"/>
    <col min="9" max="9" width="18.7109375" style="95" bestFit="1" customWidth="1"/>
    <col min="10" max="12" width="17" style="95" customWidth="1"/>
    <col min="13" max="13" width="18.7109375" style="95" bestFit="1" customWidth="1"/>
    <col min="14" max="16" width="17" style="95" customWidth="1"/>
    <col min="17" max="17" width="18.7109375" style="95" bestFit="1" customWidth="1"/>
    <col min="18" max="19" width="17" style="95" customWidth="1"/>
    <col min="20" max="16384" width="8.85546875" style="95"/>
  </cols>
  <sheetData>
    <row r="1" spans="1:78" ht="15.75" thickBot="1" x14ac:dyDescent="0.3">
      <c r="A1" s="16" t="s">
        <v>16</v>
      </c>
      <c r="B1" s="283" t="s">
        <v>89</v>
      </c>
      <c r="C1" s="283"/>
      <c r="D1" s="283"/>
      <c r="E1" s="283"/>
      <c r="F1" s="283"/>
      <c r="G1" s="283"/>
      <c r="H1" s="283"/>
      <c r="I1" s="283"/>
      <c r="J1" s="283"/>
      <c r="K1" s="283"/>
      <c r="L1" s="60"/>
      <c r="M1" s="60"/>
      <c r="N1" s="17"/>
      <c r="O1" s="17"/>
      <c r="P1" s="17"/>
      <c r="Q1" s="17"/>
      <c r="R1" s="17"/>
      <c r="S1" s="17"/>
    </row>
    <row r="2" spans="1:78" s="96" customFormat="1" ht="21" customHeight="1" thickBot="1" x14ac:dyDescent="0.3">
      <c r="A2" s="274" t="s">
        <v>91</v>
      </c>
      <c r="B2" s="275"/>
      <c r="C2" s="275"/>
      <c r="D2" s="275"/>
      <c r="E2" s="275"/>
      <c r="F2" s="275"/>
      <c r="G2" s="275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8"/>
    </row>
    <row r="3" spans="1:78" ht="16.5" thickBot="1" x14ac:dyDescent="0.3">
      <c r="A3" s="243" t="s">
        <v>1</v>
      </c>
      <c r="B3" s="243" t="s">
        <v>75</v>
      </c>
      <c r="C3" s="243" t="s">
        <v>8</v>
      </c>
      <c r="D3" s="243" t="s">
        <v>76</v>
      </c>
      <c r="E3" s="243" t="s">
        <v>9</v>
      </c>
      <c r="F3" s="247" t="s">
        <v>24</v>
      </c>
      <c r="G3" s="243" t="s">
        <v>10</v>
      </c>
      <c r="H3" s="250">
        <v>2023</v>
      </c>
      <c r="I3" s="251"/>
      <c r="J3" s="251"/>
      <c r="K3" s="251"/>
      <c r="L3" s="250">
        <v>2024</v>
      </c>
      <c r="M3" s="251"/>
      <c r="N3" s="251"/>
      <c r="O3" s="251"/>
      <c r="P3" s="250">
        <v>2025</v>
      </c>
      <c r="Q3" s="251"/>
      <c r="R3" s="251"/>
      <c r="S3" s="252"/>
    </row>
    <row r="4" spans="1:78" ht="24.75" customHeight="1" thickBot="1" x14ac:dyDescent="0.3">
      <c r="A4" s="244"/>
      <c r="B4" s="244"/>
      <c r="C4" s="244"/>
      <c r="D4" s="244"/>
      <c r="E4" s="295"/>
      <c r="F4" s="248"/>
      <c r="G4" s="244"/>
      <c r="H4" s="253" t="s">
        <v>9</v>
      </c>
      <c r="I4" s="254"/>
      <c r="J4" s="253" t="s">
        <v>0</v>
      </c>
      <c r="K4" s="254"/>
      <c r="L4" s="253" t="s">
        <v>9</v>
      </c>
      <c r="M4" s="254"/>
      <c r="N4" s="253" t="s">
        <v>0</v>
      </c>
      <c r="O4" s="254"/>
      <c r="P4" s="253" t="s">
        <v>9</v>
      </c>
      <c r="Q4" s="254"/>
      <c r="R4" s="253" t="s">
        <v>0</v>
      </c>
      <c r="S4" s="255"/>
    </row>
    <row r="5" spans="1:78" ht="15.75" thickBot="1" x14ac:dyDescent="0.3">
      <c r="A5" s="295"/>
      <c r="B5" s="295"/>
      <c r="C5" s="295"/>
      <c r="D5" s="295"/>
      <c r="E5" s="295"/>
      <c r="F5" s="249"/>
      <c r="G5" s="295"/>
      <c r="H5" s="268" t="s">
        <v>23</v>
      </c>
      <c r="I5" s="270" t="s">
        <v>13</v>
      </c>
      <c r="J5" s="268" t="s">
        <v>23</v>
      </c>
      <c r="K5" s="270" t="s">
        <v>13</v>
      </c>
      <c r="L5" s="258" t="s">
        <v>23</v>
      </c>
      <c r="M5" s="256" t="s">
        <v>13</v>
      </c>
      <c r="N5" s="258" t="s">
        <v>23</v>
      </c>
      <c r="O5" s="256" t="s">
        <v>13</v>
      </c>
      <c r="P5" s="258" t="s">
        <v>23</v>
      </c>
      <c r="Q5" s="256" t="s">
        <v>13</v>
      </c>
      <c r="R5" s="258" t="s">
        <v>23</v>
      </c>
      <c r="S5" s="256" t="s">
        <v>13</v>
      </c>
    </row>
    <row r="6" spans="1:78" ht="24" customHeight="1" thickBot="1" x14ac:dyDescent="0.3">
      <c r="A6" s="295"/>
      <c r="B6" s="295"/>
      <c r="C6" s="296"/>
      <c r="D6" s="296"/>
      <c r="E6" s="253" t="s">
        <v>15</v>
      </c>
      <c r="F6" s="254"/>
      <c r="G6" s="296"/>
      <c r="H6" s="269"/>
      <c r="I6" s="271"/>
      <c r="J6" s="272"/>
      <c r="K6" s="273"/>
      <c r="L6" s="259"/>
      <c r="M6" s="260"/>
      <c r="N6" s="261"/>
      <c r="O6" s="257"/>
      <c r="P6" s="259"/>
      <c r="Q6" s="260"/>
      <c r="R6" s="261"/>
      <c r="S6" s="257"/>
    </row>
    <row r="7" spans="1:78" s="96" customFormat="1" ht="140.25" customHeight="1" thickBot="1" x14ac:dyDescent="0.3">
      <c r="A7" s="172" t="s">
        <v>78</v>
      </c>
      <c r="B7" s="106">
        <v>26000000</v>
      </c>
      <c r="C7" s="50" t="s">
        <v>79</v>
      </c>
      <c r="D7" s="37">
        <v>26000000</v>
      </c>
      <c r="E7" s="37">
        <v>16000000</v>
      </c>
      <c r="F7" s="37">
        <v>10000000</v>
      </c>
      <c r="G7" s="168" t="s">
        <v>27</v>
      </c>
      <c r="H7" s="14">
        <v>4309680</v>
      </c>
      <c r="I7" s="27">
        <f>+H7*120</f>
        <v>517161600</v>
      </c>
      <c r="J7" s="14">
        <v>2693550</v>
      </c>
      <c r="K7" s="27">
        <f>+J7*120</f>
        <v>323226000</v>
      </c>
      <c r="L7" s="14">
        <v>4309680</v>
      </c>
      <c r="M7" s="27">
        <f>+L7*120</f>
        <v>517161600</v>
      </c>
      <c r="N7" s="14">
        <v>2693550</v>
      </c>
      <c r="O7" s="27">
        <f>+N7*120</f>
        <v>323226000</v>
      </c>
      <c r="P7" s="14">
        <v>4309680</v>
      </c>
      <c r="Q7" s="27">
        <f>+P7*120</f>
        <v>517161600</v>
      </c>
      <c r="R7" s="14">
        <v>2693550</v>
      </c>
      <c r="S7" s="27">
        <f>+R7*120</f>
        <v>323226000</v>
      </c>
    </row>
    <row r="8" spans="1:78" s="98" customFormat="1" ht="36" customHeight="1" thickBot="1" x14ac:dyDescent="0.3">
      <c r="A8" s="13" t="s">
        <v>72</v>
      </c>
      <c r="B8" s="19"/>
      <c r="C8" s="51"/>
      <c r="D8" s="19">
        <f>+D7</f>
        <v>26000000</v>
      </c>
      <c r="E8" s="19">
        <f t="shared" ref="E8:F8" si="0">+E7</f>
        <v>16000000</v>
      </c>
      <c r="F8" s="21">
        <f t="shared" si="0"/>
        <v>10000000</v>
      </c>
      <c r="G8" s="8"/>
      <c r="H8" s="36">
        <f t="shared" ref="H8:S8" si="1">+SUM(H7:H7)</f>
        <v>4309680</v>
      </c>
      <c r="I8" s="36">
        <f t="shared" si="1"/>
        <v>517161600</v>
      </c>
      <c r="J8" s="36">
        <f t="shared" si="1"/>
        <v>2693550</v>
      </c>
      <c r="K8" s="36">
        <f t="shared" si="1"/>
        <v>323226000</v>
      </c>
      <c r="L8" s="36">
        <f t="shared" si="1"/>
        <v>4309680</v>
      </c>
      <c r="M8" s="36">
        <f t="shared" si="1"/>
        <v>517161600</v>
      </c>
      <c r="N8" s="36">
        <f t="shared" si="1"/>
        <v>2693550</v>
      </c>
      <c r="O8" s="36">
        <f t="shared" si="1"/>
        <v>323226000</v>
      </c>
      <c r="P8" s="36">
        <f t="shared" si="1"/>
        <v>4309680</v>
      </c>
      <c r="Q8" s="36">
        <f t="shared" si="1"/>
        <v>517161600</v>
      </c>
      <c r="R8" s="36">
        <f t="shared" si="1"/>
        <v>2693550</v>
      </c>
      <c r="S8" s="19">
        <f t="shared" si="1"/>
        <v>323226000</v>
      </c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</row>
    <row r="10" spans="1:78" x14ac:dyDescent="0.25">
      <c r="I10" s="99"/>
      <c r="K10" s="99"/>
      <c r="M10" s="99"/>
      <c r="O10" s="99"/>
    </row>
    <row r="11" spans="1:78" x14ac:dyDescent="0.25">
      <c r="M11" s="99"/>
      <c r="Q11" s="99"/>
    </row>
    <row r="12" spans="1:78" x14ac:dyDescent="0.25">
      <c r="S12" s="99"/>
    </row>
  </sheetData>
  <mergeCells count="32">
    <mergeCell ref="M5:M6"/>
    <mergeCell ref="E6:F6"/>
    <mergeCell ref="N5:N6"/>
    <mergeCell ref="O5:O6"/>
    <mergeCell ref="P5:P6"/>
    <mergeCell ref="H5:H6"/>
    <mergeCell ref="I5:I6"/>
    <mergeCell ref="J5:J6"/>
    <mergeCell ref="K5:K6"/>
    <mergeCell ref="L5:L6"/>
    <mergeCell ref="N4:O4"/>
    <mergeCell ref="P4:Q4"/>
    <mergeCell ref="R4:S4"/>
    <mergeCell ref="R5:R6"/>
    <mergeCell ref="S5:S6"/>
    <mergeCell ref="Q5:Q6"/>
    <mergeCell ref="B1:K1"/>
    <mergeCell ref="A2:G2"/>
    <mergeCell ref="H2:S2"/>
    <mergeCell ref="A3:A6"/>
    <mergeCell ref="B3:B6"/>
    <mergeCell ref="C3:C6"/>
    <mergeCell ref="D3:D6"/>
    <mergeCell ref="E3:E5"/>
    <mergeCell ref="F3:F5"/>
    <mergeCell ref="G3:G6"/>
    <mergeCell ref="H3:K3"/>
    <mergeCell ref="L3:O3"/>
    <mergeCell ref="P3:S3"/>
    <mergeCell ref="H4:I4"/>
    <mergeCell ref="J4:K4"/>
    <mergeCell ref="L4:M4"/>
  </mergeCells>
  <pageMargins left="0.7" right="0.7" top="0.75" bottom="0.75" header="0.3" footer="0.3"/>
  <pageSetup paperSize="9" orientation="portrait" verticalDpi="429496729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7"/>
  <sheetViews>
    <sheetView zoomScale="80" zoomScaleNormal="80" zoomScalePageLayoutView="90" workbookViewId="0">
      <pane xSplit="7" ySplit="6" topLeftCell="H16" activePane="bottomRight" state="frozen"/>
      <selection activeCell="D4" sqref="D4"/>
      <selection pane="topRight" activeCell="D4" sqref="D4"/>
      <selection pane="bottomLeft" activeCell="D4" sqref="D4"/>
      <selection pane="bottomRight" activeCell="J24" sqref="J24"/>
    </sheetView>
  </sheetViews>
  <sheetFormatPr defaultColWidth="8.85546875" defaultRowHeight="15" x14ac:dyDescent="0.25"/>
  <cols>
    <col min="1" max="1" width="22.140625" style="95" customWidth="1"/>
    <col min="2" max="2" width="15" style="95" customWidth="1"/>
    <col min="3" max="3" width="17.7109375" style="95" customWidth="1"/>
    <col min="4" max="4" width="16.7109375" style="95" customWidth="1"/>
    <col min="5" max="5" width="16.140625" style="95" customWidth="1"/>
    <col min="6" max="6" width="16.28515625" style="95" customWidth="1"/>
    <col min="7" max="7" width="15.7109375" style="95" customWidth="1"/>
    <col min="8" max="8" width="17" style="95" customWidth="1"/>
    <col min="9" max="9" width="18.7109375" style="95" bestFit="1" customWidth="1"/>
    <col min="10" max="12" width="17" style="95" customWidth="1"/>
    <col min="13" max="13" width="18.7109375" style="95" bestFit="1" customWidth="1"/>
    <col min="14" max="16" width="17" style="95" customWidth="1"/>
    <col min="17" max="17" width="18.7109375" style="95" bestFit="1" customWidth="1"/>
    <col min="18" max="19" width="17" style="95" customWidth="1"/>
    <col min="20" max="16384" width="8.85546875" style="95"/>
  </cols>
  <sheetData>
    <row r="1" spans="1:19" ht="23.25" customHeight="1" thickBot="1" x14ac:dyDescent="0.3">
      <c r="A1" s="16" t="s">
        <v>16</v>
      </c>
      <c r="B1" s="283" t="s">
        <v>125</v>
      </c>
      <c r="C1" s="283"/>
      <c r="D1" s="283"/>
      <c r="E1" s="283"/>
      <c r="F1" s="283"/>
      <c r="G1" s="283"/>
      <c r="H1" s="283"/>
      <c r="I1" s="283"/>
      <c r="J1" s="283"/>
      <c r="K1" s="283"/>
      <c r="L1" s="60"/>
      <c r="M1" s="60"/>
      <c r="N1" s="17"/>
      <c r="O1" s="17"/>
      <c r="P1" s="17"/>
      <c r="Q1" s="17"/>
      <c r="R1" s="17"/>
      <c r="S1" s="17"/>
    </row>
    <row r="2" spans="1:19" s="96" customFormat="1" ht="22.5" customHeight="1" thickBot="1" x14ac:dyDescent="0.3">
      <c r="A2" s="274" t="s">
        <v>92</v>
      </c>
      <c r="B2" s="275"/>
      <c r="C2" s="275"/>
      <c r="D2" s="275"/>
      <c r="E2" s="275"/>
      <c r="F2" s="275"/>
      <c r="G2" s="275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8"/>
    </row>
    <row r="3" spans="1:19" ht="16.5" thickBot="1" x14ac:dyDescent="0.3">
      <c r="A3" s="243" t="s">
        <v>1</v>
      </c>
      <c r="B3" s="243" t="s">
        <v>75</v>
      </c>
      <c r="C3" s="243" t="s">
        <v>8</v>
      </c>
      <c r="D3" s="243" t="s">
        <v>76</v>
      </c>
      <c r="E3" s="243" t="s">
        <v>9</v>
      </c>
      <c r="F3" s="247" t="s">
        <v>24</v>
      </c>
      <c r="G3" s="243" t="s">
        <v>10</v>
      </c>
      <c r="H3" s="250">
        <v>2023</v>
      </c>
      <c r="I3" s="251"/>
      <c r="J3" s="251"/>
      <c r="K3" s="251"/>
      <c r="L3" s="250">
        <v>2024</v>
      </c>
      <c r="M3" s="251"/>
      <c r="N3" s="251"/>
      <c r="O3" s="251"/>
      <c r="P3" s="250">
        <v>2025</v>
      </c>
      <c r="Q3" s="251"/>
      <c r="R3" s="251"/>
      <c r="S3" s="252"/>
    </row>
    <row r="4" spans="1:19" ht="24.75" customHeight="1" thickBot="1" x14ac:dyDescent="0.3">
      <c r="A4" s="244"/>
      <c r="B4" s="244"/>
      <c r="C4" s="244"/>
      <c r="D4" s="244"/>
      <c r="E4" s="295"/>
      <c r="F4" s="248"/>
      <c r="G4" s="244"/>
      <c r="H4" s="253" t="s">
        <v>9</v>
      </c>
      <c r="I4" s="254"/>
      <c r="J4" s="253" t="s">
        <v>0</v>
      </c>
      <c r="K4" s="254"/>
      <c r="L4" s="253" t="s">
        <v>9</v>
      </c>
      <c r="M4" s="254"/>
      <c r="N4" s="253" t="s">
        <v>0</v>
      </c>
      <c r="O4" s="254"/>
      <c r="P4" s="253" t="s">
        <v>9</v>
      </c>
      <c r="Q4" s="254"/>
      <c r="R4" s="253" t="s">
        <v>0</v>
      </c>
      <c r="S4" s="255"/>
    </row>
    <row r="5" spans="1:19" ht="15.75" thickBot="1" x14ac:dyDescent="0.3">
      <c r="A5" s="295"/>
      <c r="B5" s="295"/>
      <c r="C5" s="295"/>
      <c r="D5" s="295"/>
      <c r="E5" s="295"/>
      <c r="F5" s="249"/>
      <c r="G5" s="295"/>
      <c r="H5" s="268" t="s">
        <v>23</v>
      </c>
      <c r="I5" s="270" t="s">
        <v>13</v>
      </c>
      <c r="J5" s="268" t="s">
        <v>23</v>
      </c>
      <c r="K5" s="270" t="s">
        <v>13</v>
      </c>
      <c r="L5" s="258" t="s">
        <v>23</v>
      </c>
      <c r="M5" s="256" t="s">
        <v>13</v>
      </c>
      <c r="N5" s="258" t="s">
        <v>23</v>
      </c>
      <c r="O5" s="256" t="s">
        <v>13</v>
      </c>
      <c r="P5" s="258" t="s">
        <v>23</v>
      </c>
      <c r="Q5" s="256" t="s">
        <v>13</v>
      </c>
      <c r="R5" s="258" t="s">
        <v>23</v>
      </c>
      <c r="S5" s="256" t="s">
        <v>13</v>
      </c>
    </row>
    <row r="6" spans="1:19" ht="24" customHeight="1" thickBot="1" x14ac:dyDescent="0.3">
      <c r="A6" s="295"/>
      <c r="B6" s="295"/>
      <c r="C6" s="296"/>
      <c r="D6" s="296"/>
      <c r="E6" s="253" t="s">
        <v>15</v>
      </c>
      <c r="F6" s="254"/>
      <c r="G6" s="296"/>
      <c r="H6" s="269"/>
      <c r="I6" s="271"/>
      <c r="J6" s="272"/>
      <c r="K6" s="273"/>
      <c r="L6" s="259"/>
      <c r="M6" s="260"/>
      <c r="N6" s="261"/>
      <c r="O6" s="257"/>
      <c r="P6" s="259"/>
      <c r="Q6" s="260"/>
      <c r="R6" s="261"/>
      <c r="S6" s="257"/>
    </row>
    <row r="7" spans="1:19" s="96" customFormat="1" ht="72" customHeight="1" thickBot="1" x14ac:dyDescent="0.3">
      <c r="A7" s="262" t="s">
        <v>95</v>
      </c>
      <c r="B7" s="264">
        <f>D8+D9+D10+D11+D12+D13+D14</f>
        <v>15331599.33</v>
      </c>
      <c r="C7" s="116" t="s">
        <v>96</v>
      </c>
      <c r="D7" s="117">
        <v>4000000</v>
      </c>
      <c r="E7" s="117">
        <v>4000000</v>
      </c>
      <c r="F7" s="118">
        <v>0</v>
      </c>
      <c r="G7" s="119" t="s">
        <v>43</v>
      </c>
      <c r="H7" s="14"/>
      <c r="I7" s="27">
        <f>+H7*120</f>
        <v>0</v>
      </c>
      <c r="J7" s="14"/>
      <c r="K7" s="27">
        <f>+J7*120</f>
        <v>0</v>
      </c>
      <c r="L7" s="14"/>
      <c r="M7" s="27">
        <f>+L7*120</f>
        <v>0</v>
      </c>
      <c r="N7" s="14"/>
      <c r="O7" s="27">
        <f>+N7*120</f>
        <v>0</v>
      </c>
      <c r="P7" s="14"/>
      <c r="Q7" s="27">
        <f>+P7*120</f>
        <v>0</v>
      </c>
      <c r="R7" s="14"/>
      <c r="S7" s="27">
        <f>+R7*120</f>
        <v>0</v>
      </c>
    </row>
    <row r="8" spans="1:19" s="96" customFormat="1" ht="103.5" customHeight="1" thickBot="1" x14ac:dyDescent="0.3">
      <c r="A8" s="263"/>
      <c r="B8" s="265"/>
      <c r="C8" s="50" t="s">
        <v>97</v>
      </c>
      <c r="D8" s="35">
        <v>1750000</v>
      </c>
      <c r="E8" s="35">
        <v>1750000</v>
      </c>
      <c r="F8" s="11">
        <v>0</v>
      </c>
      <c r="G8" s="266" t="s">
        <v>21</v>
      </c>
      <c r="H8" s="14">
        <v>700000</v>
      </c>
      <c r="I8" s="27">
        <f t="shared" ref="I8:I21" si="0">+H8*120</f>
        <v>84000000</v>
      </c>
      <c r="J8" s="14">
        <v>0</v>
      </c>
      <c r="K8" s="27">
        <f t="shared" ref="K8:K21" si="1">+J8*120</f>
        <v>0</v>
      </c>
      <c r="L8" s="14">
        <v>0</v>
      </c>
      <c r="M8" s="27">
        <f t="shared" ref="M8:M21" si="2">+L8*120</f>
        <v>0</v>
      </c>
      <c r="N8" s="14">
        <v>0</v>
      </c>
      <c r="O8" s="27">
        <f t="shared" ref="O8:O21" si="3">+N8*120</f>
        <v>0</v>
      </c>
      <c r="P8" s="14">
        <v>1050000</v>
      </c>
      <c r="Q8" s="27">
        <f t="shared" ref="Q8:Q21" si="4">+P8*120</f>
        <v>126000000</v>
      </c>
      <c r="R8" s="14">
        <v>0</v>
      </c>
      <c r="S8" s="27">
        <f t="shared" ref="S8:S21" si="5">+R8*120</f>
        <v>0</v>
      </c>
    </row>
    <row r="9" spans="1:19" s="96" customFormat="1" ht="92.25" customHeight="1" thickBot="1" x14ac:dyDescent="0.3">
      <c r="A9" s="263"/>
      <c r="B9" s="265"/>
      <c r="C9" s="50" t="s">
        <v>109</v>
      </c>
      <c r="D9" s="35">
        <v>200000</v>
      </c>
      <c r="E9" s="35">
        <v>200000</v>
      </c>
      <c r="F9" s="11">
        <v>0</v>
      </c>
      <c r="G9" s="297"/>
      <c r="H9" s="14">
        <v>80000</v>
      </c>
      <c r="I9" s="27">
        <f t="shared" si="0"/>
        <v>9600000</v>
      </c>
      <c r="J9" s="14">
        <v>0</v>
      </c>
      <c r="K9" s="27">
        <f t="shared" si="1"/>
        <v>0</v>
      </c>
      <c r="L9" s="14">
        <v>0</v>
      </c>
      <c r="M9" s="27">
        <f t="shared" si="2"/>
        <v>0</v>
      </c>
      <c r="N9" s="14">
        <v>0</v>
      </c>
      <c r="O9" s="27">
        <f t="shared" si="3"/>
        <v>0</v>
      </c>
      <c r="P9" s="14">
        <v>0</v>
      </c>
      <c r="Q9" s="27">
        <f t="shared" si="4"/>
        <v>0</v>
      </c>
      <c r="R9" s="14">
        <v>0</v>
      </c>
      <c r="S9" s="27">
        <f t="shared" si="5"/>
        <v>0</v>
      </c>
    </row>
    <row r="10" spans="1:19" s="96" customFormat="1" ht="103.5" customHeight="1" thickBot="1" x14ac:dyDescent="0.3">
      <c r="A10" s="263"/>
      <c r="B10" s="265"/>
      <c r="C10" s="50" t="s">
        <v>98</v>
      </c>
      <c r="D10" s="35">
        <v>2000000</v>
      </c>
      <c r="E10" s="35">
        <v>1700000</v>
      </c>
      <c r="F10" s="11">
        <f>+D10-E10</f>
        <v>300000</v>
      </c>
      <c r="G10" s="266" t="s">
        <v>110</v>
      </c>
      <c r="H10" s="14">
        <v>680000</v>
      </c>
      <c r="I10" s="27">
        <f>+H10*120</f>
        <v>81600000</v>
      </c>
      <c r="J10" s="14">
        <v>120000</v>
      </c>
      <c r="K10" s="27">
        <f t="shared" si="1"/>
        <v>14400000</v>
      </c>
      <c r="L10" s="14">
        <v>1020000</v>
      </c>
      <c r="M10" s="27">
        <f t="shared" si="2"/>
        <v>122400000</v>
      </c>
      <c r="N10" s="14">
        <v>180000</v>
      </c>
      <c r="O10" s="27">
        <f t="shared" si="3"/>
        <v>21600000</v>
      </c>
      <c r="P10" s="14">
        <v>0</v>
      </c>
      <c r="Q10" s="27">
        <f t="shared" si="4"/>
        <v>0</v>
      </c>
      <c r="R10" s="14">
        <v>0</v>
      </c>
      <c r="S10" s="27">
        <f t="shared" si="5"/>
        <v>0</v>
      </c>
    </row>
    <row r="11" spans="1:19" s="96" customFormat="1" ht="106.5" customHeight="1" thickBot="1" x14ac:dyDescent="0.3">
      <c r="A11" s="263"/>
      <c r="B11" s="265"/>
      <c r="C11" s="50" t="s">
        <v>99</v>
      </c>
      <c r="D11" s="35">
        <v>6000000</v>
      </c>
      <c r="E11" s="35">
        <v>6000000</v>
      </c>
      <c r="F11" s="11">
        <v>0</v>
      </c>
      <c r="G11" s="267"/>
      <c r="H11" s="14">
        <v>1200000</v>
      </c>
      <c r="I11" s="27">
        <f t="shared" si="0"/>
        <v>144000000</v>
      </c>
      <c r="J11" s="14">
        <v>0</v>
      </c>
      <c r="K11" s="27">
        <f t="shared" si="1"/>
        <v>0</v>
      </c>
      <c r="L11" s="14">
        <v>1400000</v>
      </c>
      <c r="M11" s="27">
        <f t="shared" si="2"/>
        <v>168000000</v>
      </c>
      <c r="N11" s="14">
        <v>0</v>
      </c>
      <c r="O11" s="27">
        <f t="shared" si="3"/>
        <v>0</v>
      </c>
      <c r="P11" s="14">
        <v>1400000</v>
      </c>
      <c r="Q11" s="27">
        <f t="shared" si="4"/>
        <v>168000000</v>
      </c>
      <c r="R11" s="14">
        <v>0</v>
      </c>
      <c r="S11" s="27">
        <f t="shared" si="5"/>
        <v>0</v>
      </c>
    </row>
    <row r="12" spans="1:19" s="96" customFormat="1" ht="119.25" customHeight="1" thickBot="1" x14ac:dyDescent="0.3">
      <c r="A12" s="263"/>
      <c r="B12" s="265"/>
      <c r="C12" s="102" t="s">
        <v>100</v>
      </c>
      <c r="D12" s="103">
        <v>1000000</v>
      </c>
      <c r="E12" s="103">
        <v>1000000</v>
      </c>
      <c r="F12" s="104">
        <v>0</v>
      </c>
      <c r="G12" s="297"/>
      <c r="H12" s="105">
        <v>200000</v>
      </c>
      <c r="I12" s="27">
        <f t="shared" si="0"/>
        <v>24000000</v>
      </c>
      <c r="J12" s="105">
        <v>0</v>
      </c>
      <c r="K12" s="27">
        <f t="shared" si="1"/>
        <v>0</v>
      </c>
      <c r="L12" s="105">
        <v>233333.34</v>
      </c>
      <c r="M12" s="27">
        <f t="shared" si="2"/>
        <v>28000000.800000001</v>
      </c>
      <c r="N12" s="105">
        <v>0</v>
      </c>
      <c r="O12" s="27">
        <f t="shared" si="3"/>
        <v>0</v>
      </c>
      <c r="P12" s="105">
        <v>233333.33000000002</v>
      </c>
      <c r="Q12" s="27">
        <f t="shared" si="4"/>
        <v>27999999.600000001</v>
      </c>
      <c r="R12" s="105">
        <v>0</v>
      </c>
      <c r="S12" s="27">
        <f t="shared" si="5"/>
        <v>0</v>
      </c>
    </row>
    <row r="13" spans="1:19" s="96" customFormat="1" ht="140.25" customHeight="1" thickBot="1" x14ac:dyDescent="0.3">
      <c r="A13" s="263"/>
      <c r="B13" s="265"/>
      <c r="C13" s="109" t="s">
        <v>162</v>
      </c>
      <c r="D13" s="103">
        <v>2594259.33</v>
      </c>
      <c r="E13" s="103">
        <v>1633422.54</v>
      </c>
      <c r="F13" s="104">
        <v>960836.79</v>
      </c>
      <c r="G13" s="121" t="s">
        <v>112</v>
      </c>
      <c r="H13" s="105">
        <v>490026.76</v>
      </c>
      <c r="I13" s="27">
        <f t="shared" si="0"/>
        <v>58803211.200000003</v>
      </c>
      <c r="J13" s="105">
        <v>288251.03999999998</v>
      </c>
      <c r="K13" s="27">
        <f t="shared" si="1"/>
        <v>34590124.799999997</v>
      </c>
      <c r="L13" s="105">
        <v>490026.76</v>
      </c>
      <c r="M13" s="27">
        <f t="shared" si="2"/>
        <v>58803211.200000003</v>
      </c>
      <c r="N13" s="105">
        <v>288251.03999999998</v>
      </c>
      <c r="O13" s="27">
        <f t="shared" si="3"/>
        <v>34590124.799999997</v>
      </c>
      <c r="P13" s="105">
        <v>245013.38</v>
      </c>
      <c r="Q13" s="27">
        <f t="shared" si="4"/>
        <v>29401605.600000001</v>
      </c>
      <c r="R13" s="105">
        <v>144125.51999999999</v>
      </c>
      <c r="S13" s="27">
        <f t="shared" si="5"/>
        <v>17295062.399999999</v>
      </c>
    </row>
    <row r="14" spans="1:19" s="96" customFormat="1" ht="140.25" customHeight="1" thickBot="1" x14ac:dyDescent="0.3">
      <c r="A14" s="281"/>
      <c r="B14" s="282"/>
      <c r="C14" s="109" t="s">
        <v>163</v>
      </c>
      <c r="D14" s="103">
        <v>1787340</v>
      </c>
      <c r="E14" s="103">
        <v>1787340</v>
      </c>
      <c r="F14" s="104">
        <v>0</v>
      </c>
      <c r="G14" s="23" t="s">
        <v>3</v>
      </c>
      <c r="H14" s="105">
        <v>1787340</v>
      </c>
      <c r="I14" s="27">
        <f t="shared" si="0"/>
        <v>214480800</v>
      </c>
      <c r="J14" s="105">
        <v>0</v>
      </c>
      <c r="K14" s="27">
        <f t="shared" si="1"/>
        <v>0</v>
      </c>
      <c r="L14" s="105">
        <v>0</v>
      </c>
      <c r="M14" s="27">
        <f t="shared" si="2"/>
        <v>0</v>
      </c>
      <c r="N14" s="105">
        <v>0</v>
      </c>
      <c r="O14" s="27">
        <f t="shared" si="3"/>
        <v>0</v>
      </c>
      <c r="P14" s="105">
        <v>0</v>
      </c>
      <c r="Q14" s="27">
        <f t="shared" si="4"/>
        <v>0</v>
      </c>
      <c r="R14" s="105">
        <v>0</v>
      </c>
      <c r="S14" s="27">
        <f t="shared" si="5"/>
        <v>0</v>
      </c>
    </row>
    <row r="15" spans="1:19" s="96" customFormat="1" ht="80.25" customHeight="1" thickBot="1" x14ac:dyDescent="0.3">
      <c r="A15" s="262" t="s">
        <v>101</v>
      </c>
      <c r="B15" s="264">
        <v>21500000</v>
      </c>
      <c r="C15" s="102" t="s">
        <v>102</v>
      </c>
      <c r="D15" s="103">
        <v>1500000</v>
      </c>
      <c r="E15" s="103">
        <v>1500000</v>
      </c>
      <c r="F15" s="104">
        <v>0</v>
      </c>
      <c r="G15" s="266" t="s">
        <v>56</v>
      </c>
      <c r="H15" s="105">
        <v>300000</v>
      </c>
      <c r="I15" s="27">
        <f t="shared" si="0"/>
        <v>36000000</v>
      </c>
      <c r="J15" s="105">
        <v>0</v>
      </c>
      <c r="K15" s="27">
        <f t="shared" si="1"/>
        <v>0</v>
      </c>
      <c r="L15" s="105">
        <v>420000</v>
      </c>
      <c r="M15" s="27">
        <f t="shared" si="2"/>
        <v>50400000</v>
      </c>
      <c r="N15" s="105">
        <v>0</v>
      </c>
      <c r="O15" s="27">
        <f t="shared" si="3"/>
        <v>0</v>
      </c>
      <c r="P15" s="105">
        <v>420000</v>
      </c>
      <c r="Q15" s="27">
        <f t="shared" si="4"/>
        <v>50400000</v>
      </c>
      <c r="R15" s="105">
        <v>0</v>
      </c>
      <c r="S15" s="27">
        <f t="shared" si="5"/>
        <v>0</v>
      </c>
    </row>
    <row r="16" spans="1:19" s="96" customFormat="1" ht="77.25" customHeight="1" thickBot="1" x14ac:dyDescent="0.3">
      <c r="A16" s="263"/>
      <c r="B16" s="265"/>
      <c r="C16" s="102" t="s">
        <v>103</v>
      </c>
      <c r="D16" s="103">
        <v>5500000</v>
      </c>
      <c r="E16" s="103">
        <v>4000000</v>
      </c>
      <c r="F16" s="104">
        <v>1500000</v>
      </c>
      <c r="G16" s="267"/>
      <c r="H16" s="105">
        <v>1950000</v>
      </c>
      <c r="I16" s="27">
        <f t="shared" si="0"/>
        <v>234000000</v>
      </c>
      <c r="J16" s="105">
        <v>731250</v>
      </c>
      <c r="K16" s="27">
        <f t="shared" si="1"/>
        <v>87750000</v>
      </c>
      <c r="L16" s="105">
        <v>1650000</v>
      </c>
      <c r="M16" s="27">
        <f t="shared" si="2"/>
        <v>198000000</v>
      </c>
      <c r="N16" s="105">
        <v>618750</v>
      </c>
      <c r="O16" s="27">
        <f t="shared" si="3"/>
        <v>74250000</v>
      </c>
      <c r="P16" s="105">
        <v>400000</v>
      </c>
      <c r="Q16" s="27">
        <f t="shared" si="4"/>
        <v>48000000</v>
      </c>
      <c r="R16" s="105">
        <v>150000</v>
      </c>
      <c r="S16" s="27">
        <f t="shared" si="5"/>
        <v>18000000</v>
      </c>
    </row>
    <row r="17" spans="1:78" s="96" customFormat="1" ht="87.75" customHeight="1" thickBot="1" x14ac:dyDescent="0.3">
      <c r="A17" s="263"/>
      <c r="B17" s="265"/>
      <c r="C17" s="102" t="s">
        <v>104</v>
      </c>
      <c r="D17" s="103">
        <v>3000000</v>
      </c>
      <c r="E17" s="103">
        <v>3000000</v>
      </c>
      <c r="F17" s="104">
        <v>0</v>
      </c>
      <c r="G17" s="23" t="s">
        <v>28</v>
      </c>
      <c r="H17" s="105">
        <v>600000</v>
      </c>
      <c r="I17" s="27">
        <f t="shared" si="0"/>
        <v>72000000</v>
      </c>
      <c r="J17" s="105">
        <v>0</v>
      </c>
      <c r="K17" s="27">
        <f t="shared" si="1"/>
        <v>0</v>
      </c>
      <c r="L17" s="105">
        <v>700000</v>
      </c>
      <c r="M17" s="27">
        <f t="shared" si="2"/>
        <v>84000000</v>
      </c>
      <c r="N17" s="105">
        <v>0</v>
      </c>
      <c r="O17" s="27">
        <f t="shared" si="3"/>
        <v>0</v>
      </c>
      <c r="P17" s="105">
        <v>700000</v>
      </c>
      <c r="Q17" s="27">
        <f t="shared" si="4"/>
        <v>84000000</v>
      </c>
      <c r="R17" s="105">
        <v>0</v>
      </c>
      <c r="S17" s="27">
        <f t="shared" si="5"/>
        <v>0</v>
      </c>
    </row>
    <row r="18" spans="1:78" s="96" customFormat="1" ht="70.5" customHeight="1" thickBot="1" x14ac:dyDescent="0.3">
      <c r="A18" s="263"/>
      <c r="B18" s="265"/>
      <c r="C18" s="102" t="s">
        <v>105</v>
      </c>
      <c r="D18" s="103">
        <v>2500000</v>
      </c>
      <c r="E18" s="103">
        <v>2500000</v>
      </c>
      <c r="F18" s="104">
        <v>0</v>
      </c>
      <c r="G18" s="267" t="s">
        <v>56</v>
      </c>
      <c r="H18" s="105">
        <v>500000</v>
      </c>
      <c r="I18" s="27">
        <f t="shared" si="0"/>
        <v>60000000</v>
      </c>
      <c r="J18" s="105">
        <v>0</v>
      </c>
      <c r="K18" s="27">
        <f t="shared" si="1"/>
        <v>0</v>
      </c>
      <c r="L18" s="105">
        <v>583333.34</v>
      </c>
      <c r="M18" s="27">
        <f t="shared" si="2"/>
        <v>70000000.799999997</v>
      </c>
      <c r="N18" s="105">
        <v>0</v>
      </c>
      <c r="O18" s="27">
        <f t="shared" si="3"/>
        <v>0</v>
      </c>
      <c r="P18" s="105">
        <v>583333.32999999996</v>
      </c>
      <c r="Q18" s="27">
        <f t="shared" si="4"/>
        <v>69999999.599999994</v>
      </c>
      <c r="R18" s="105">
        <v>0</v>
      </c>
      <c r="S18" s="27">
        <f t="shared" si="5"/>
        <v>0</v>
      </c>
    </row>
    <row r="19" spans="1:78" s="96" customFormat="1" ht="77.25" customHeight="1" thickBot="1" x14ac:dyDescent="0.3">
      <c r="A19" s="263"/>
      <c r="B19" s="265"/>
      <c r="C19" s="102" t="s">
        <v>106</v>
      </c>
      <c r="D19" s="103">
        <v>6500000</v>
      </c>
      <c r="E19" s="103">
        <v>6500000</v>
      </c>
      <c r="F19" s="104">
        <v>0</v>
      </c>
      <c r="G19" s="297"/>
      <c r="H19" s="105">
        <v>3981250</v>
      </c>
      <c r="I19" s="27">
        <f t="shared" si="0"/>
        <v>477750000</v>
      </c>
      <c r="J19" s="105">
        <v>0</v>
      </c>
      <c r="K19" s="27">
        <f t="shared" si="1"/>
        <v>0</v>
      </c>
      <c r="L19" s="105">
        <v>1868750</v>
      </c>
      <c r="M19" s="27">
        <f t="shared" si="2"/>
        <v>224250000</v>
      </c>
      <c r="N19" s="105">
        <v>0</v>
      </c>
      <c r="O19" s="27">
        <f t="shared" si="3"/>
        <v>0</v>
      </c>
      <c r="P19" s="105">
        <v>0</v>
      </c>
      <c r="Q19" s="27">
        <f t="shared" si="4"/>
        <v>0</v>
      </c>
      <c r="R19" s="105">
        <v>0</v>
      </c>
      <c r="S19" s="27">
        <f t="shared" si="5"/>
        <v>0</v>
      </c>
    </row>
    <row r="20" spans="1:78" s="96" customFormat="1" ht="88.5" customHeight="1" thickBot="1" x14ac:dyDescent="0.3">
      <c r="A20" s="263"/>
      <c r="B20" s="265"/>
      <c r="C20" s="102" t="s">
        <v>107</v>
      </c>
      <c r="D20" s="103">
        <v>3000000</v>
      </c>
      <c r="E20" s="103">
        <v>2550000</v>
      </c>
      <c r="F20" s="104">
        <f>+D20-E20</f>
        <v>450000</v>
      </c>
      <c r="G20" s="266" t="s">
        <v>111</v>
      </c>
      <c r="H20" s="105">
        <v>1020000</v>
      </c>
      <c r="I20" s="27">
        <f t="shared" si="0"/>
        <v>122400000</v>
      </c>
      <c r="J20" s="105">
        <v>180000</v>
      </c>
      <c r="K20" s="27">
        <f t="shared" si="1"/>
        <v>21600000</v>
      </c>
      <c r="L20" s="105">
        <v>0</v>
      </c>
      <c r="M20" s="27">
        <f t="shared" si="2"/>
        <v>0</v>
      </c>
      <c r="N20" s="105">
        <v>0</v>
      </c>
      <c r="O20" s="27">
        <f t="shared" si="3"/>
        <v>0</v>
      </c>
      <c r="P20" s="105">
        <v>0</v>
      </c>
      <c r="Q20" s="27">
        <f t="shared" si="4"/>
        <v>0</v>
      </c>
      <c r="R20" s="105">
        <v>0</v>
      </c>
      <c r="S20" s="27">
        <f t="shared" si="5"/>
        <v>0</v>
      </c>
    </row>
    <row r="21" spans="1:78" s="96" customFormat="1" ht="66.75" customHeight="1" thickBot="1" x14ac:dyDescent="0.3">
      <c r="A21" s="281"/>
      <c r="B21" s="282"/>
      <c r="C21" s="102" t="s">
        <v>108</v>
      </c>
      <c r="D21" s="103">
        <v>1000000</v>
      </c>
      <c r="E21" s="103">
        <v>1000000</v>
      </c>
      <c r="F21" s="104">
        <v>0</v>
      </c>
      <c r="G21" s="297"/>
      <c r="H21" s="105"/>
      <c r="I21" s="27">
        <f t="shared" si="0"/>
        <v>0</v>
      </c>
      <c r="J21" s="105"/>
      <c r="K21" s="27">
        <f t="shared" si="1"/>
        <v>0</v>
      </c>
      <c r="L21" s="105"/>
      <c r="M21" s="27">
        <f t="shared" si="2"/>
        <v>0</v>
      </c>
      <c r="N21" s="105"/>
      <c r="O21" s="27">
        <f t="shared" si="3"/>
        <v>0</v>
      </c>
      <c r="P21" s="105"/>
      <c r="Q21" s="27">
        <f t="shared" si="4"/>
        <v>0</v>
      </c>
      <c r="R21" s="105"/>
      <c r="S21" s="27">
        <f t="shared" si="5"/>
        <v>0</v>
      </c>
    </row>
    <row r="22" spans="1:78" s="98" customFormat="1" ht="36" customHeight="1" thickBot="1" x14ac:dyDescent="0.3">
      <c r="A22" s="13" t="s">
        <v>72</v>
      </c>
      <c r="B22" s="19"/>
      <c r="C22" s="51"/>
      <c r="D22" s="19">
        <f>+SUM(D8:D21)</f>
        <v>38331599.329999998</v>
      </c>
      <c r="E22" s="19">
        <f t="shared" ref="E22:F22" si="6">+SUM(E8:E21)</f>
        <v>35120762.539999999</v>
      </c>
      <c r="F22" s="19">
        <f t="shared" si="6"/>
        <v>3210836.79</v>
      </c>
      <c r="G22" s="19">
        <f t="shared" ref="G22:S22" si="7">+SUM(G7:G21)</f>
        <v>0</v>
      </c>
      <c r="H22" s="19">
        <f t="shared" si="7"/>
        <v>13488616.76</v>
      </c>
      <c r="I22" s="19">
        <f t="shared" si="7"/>
        <v>1618634011.2</v>
      </c>
      <c r="J22" s="19">
        <f t="shared" si="7"/>
        <v>1319501.04</v>
      </c>
      <c r="K22" s="19">
        <f t="shared" si="7"/>
        <v>158340124.80000001</v>
      </c>
      <c r="L22" s="19">
        <f t="shared" si="7"/>
        <v>8365443.4399999995</v>
      </c>
      <c r="M22" s="19">
        <f t="shared" si="7"/>
        <v>1003853212.8</v>
      </c>
      <c r="N22" s="19">
        <f t="shared" si="7"/>
        <v>1087001.04</v>
      </c>
      <c r="O22" s="19">
        <f t="shared" si="7"/>
        <v>130440124.8</v>
      </c>
      <c r="P22" s="19">
        <f t="shared" si="7"/>
        <v>5031680.04</v>
      </c>
      <c r="Q22" s="19">
        <f t="shared" si="7"/>
        <v>603801604.80000007</v>
      </c>
      <c r="R22" s="19">
        <f t="shared" si="7"/>
        <v>294125.52</v>
      </c>
      <c r="S22" s="19">
        <f t="shared" si="7"/>
        <v>35295062.399999999</v>
      </c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</row>
    <row r="24" spans="1:78" x14ac:dyDescent="0.25">
      <c r="I24" s="99"/>
      <c r="K24" s="99"/>
      <c r="M24" s="99"/>
      <c r="O24" s="99"/>
    </row>
    <row r="25" spans="1:78" x14ac:dyDescent="0.25">
      <c r="H25" s="99"/>
      <c r="J25" s="99"/>
      <c r="K25" s="99"/>
      <c r="L25" s="99"/>
      <c r="N25" s="99"/>
      <c r="P25" s="99"/>
      <c r="Q25" s="99"/>
      <c r="R25" s="99"/>
    </row>
    <row r="26" spans="1:78" x14ac:dyDescent="0.25">
      <c r="H26" s="99"/>
      <c r="I26" s="99"/>
      <c r="J26" s="99"/>
      <c r="K26" s="99"/>
      <c r="S26" s="99"/>
    </row>
    <row r="27" spans="1:78" x14ac:dyDescent="0.25">
      <c r="H27" s="99"/>
      <c r="J27" s="99"/>
      <c r="L27" s="99"/>
      <c r="N27" s="99"/>
      <c r="P27" s="99"/>
      <c r="R27" s="99"/>
    </row>
  </sheetData>
  <mergeCells count="41">
    <mergeCell ref="N5:N6"/>
    <mergeCell ref="O5:O6"/>
    <mergeCell ref="G8:G9"/>
    <mergeCell ref="G10:G12"/>
    <mergeCell ref="K5:K6"/>
    <mergeCell ref="L5:L6"/>
    <mergeCell ref="H5:H6"/>
    <mergeCell ref="I5:I6"/>
    <mergeCell ref="J5:J6"/>
    <mergeCell ref="A7:A14"/>
    <mergeCell ref="B7:B14"/>
    <mergeCell ref="E6:F6"/>
    <mergeCell ref="P3:S3"/>
    <mergeCell ref="G20:G21"/>
    <mergeCell ref="H4:I4"/>
    <mergeCell ref="J4:K4"/>
    <mergeCell ref="L4:M4"/>
    <mergeCell ref="N4:O4"/>
    <mergeCell ref="P4:Q4"/>
    <mergeCell ref="R4:S4"/>
    <mergeCell ref="R5:R6"/>
    <mergeCell ref="S5:S6"/>
    <mergeCell ref="Q5:Q6"/>
    <mergeCell ref="M5:M6"/>
    <mergeCell ref="P5:P6"/>
    <mergeCell ref="G15:G16"/>
    <mergeCell ref="G18:G19"/>
    <mergeCell ref="A15:A21"/>
    <mergeCell ref="B15:B21"/>
    <mergeCell ref="B1:K1"/>
    <mergeCell ref="A2:G2"/>
    <mergeCell ref="H2:S2"/>
    <mergeCell ref="A3:A6"/>
    <mergeCell ref="B3:B6"/>
    <mergeCell ref="C3:C6"/>
    <mergeCell ref="D3:D6"/>
    <mergeCell ref="E3:E5"/>
    <mergeCell ref="F3:F5"/>
    <mergeCell ref="G3:G6"/>
    <mergeCell ref="H3:K3"/>
    <mergeCell ref="L3:O3"/>
  </mergeCells>
  <pageMargins left="0.7" right="0.7" top="0.75" bottom="0.75" header="0.3" footer="0.3"/>
  <pageSetup paperSize="9" orientation="portrait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zoomScale="80" zoomScaleNormal="80" workbookViewId="0">
      <pane xSplit="7" ySplit="6" topLeftCell="H16" activePane="bottomRight" state="frozen"/>
      <selection pane="topRight" activeCell="H1" sqref="H1"/>
      <selection pane="bottomLeft" activeCell="A7" sqref="A7"/>
      <selection pane="bottomRight" activeCell="I24" sqref="I24"/>
    </sheetView>
  </sheetViews>
  <sheetFormatPr defaultRowHeight="15" x14ac:dyDescent="0.25"/>
  <cols>
    <col min="1" max="1" width="16.42578125" customWidth="1"/>
    <col min="2" max="2" width="19.5703125" customWidth="1"/>
    <col min="3" max="3" width="20.140625" customWidth="1"/>
    <col min="4" max="4" width="19" customWidth="1"/>
    <col min="5" max="5" width="16.7109375" customWidth="1"/>
    <col min="6" max="7" width="16.5703125" customWidth="1"/>
    <col min="8" max="8" width="16.85546875" customWidth="1"/>
    <col min="9" max="9" width="18.28515625" customWidth="1"/>
    <col min="10" max="10" width="16.140625" customWidth="1"/>
    <col min="11" max="11" width="16.7109375" customWidth="1"/>
    <col min="12" max="12" width="15.85546875" customWidth="1"/>
    <col min="13" max="13" width="18.42578125" customWidth="1"/>
    <col min="14" max="14" width="14.5703125" customWidth="1"/>
    <col min="15" max="15" width="17.28515625" customWidth="1"/>
    <col min="16" max="16" width="14.5703125" customWidth="1"/>
    <col min="17" max="17" width="19.140625" customWidth="1"/>
    <col min="18" max="18" width="14.5703125" customWidth="1"/>
    <col min="19" max="19" width="16.42578125" customWidth="1"/>
  </cols>
  <sheetData>
    <row r="1" spans="1:19" ht="15.75" thickBot="1" x14ac:dyDescent="0.3">
      <c r="A1" s="16" t="s">
        <v>16</v>
      </c>
      <c r="B1" s="283" t="s">
        <v>126</v>
      </c>
      <c r="C1" s="283"/>
      <c r="D1" s="283"/>
      <c r="E1" s="283"/>
      <c r="F1" s="283"/>
      <c r="G1" s="283"/>
      <c r="H1" s="283"/>
      <c r="I1" s="283"/>
      <c r="J1" s="283"/>
      <c r="K1" s="283"/>
      <c r="L1" s="60"/>
      <c r="M1" s="60"/>
      <c r="N1" s="17"/>
      <c r="O1" s="17"/>
      <c r="P1" s="17"/>
      <c r="Q1" s="17"/>
      <c r="R1" s="17"/>
      <c r="S1" s="17"/>
    </row>
    <row r="2" spans="1:19" ht="16.5" thickBot="1" x14ac:dyDescent="0.3">
      <c r="A2" s="274" t="s">
        <v>92</v>
      </c>
      <c r="B2" s="275"/>
      <c r="C2" s="275"/>
      <c r="D2" s="275"/>
      <c r="E2" s="275"/>
      <c r="F2" s="275"/>
      <c r="G2" s="275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8"/>
    </row>
    <row r="3" spans="1:19" ht="16.5" thickBot="1" x14ac:dyDescent="0.3">
      <c r="A3" s="243" t="s">
        <v>1</v>
      </c>
      <c r="B3" s="243" t="s">
        <v>75</v>
      </c>
      <c r="C3" s="243" t="s">
        <v>8</v>
      </c>
      <c r="D3" s="243" t="s">
        <v>76</v>
      </c>
      <c r="E3" s="243" t="s">
        <v>9</v>
      </c>
      <c r="F3" s="247" t="s">
        <v>24</v>
      </c>
      <c r="G3" s="243" t="s">
        <v>10</v>
      </c>
      <c r="H3" s="250">
        <v>2023</v>
      </c>
      <c r="I3" s="251"/>
      <c r="J3" s="251"/>
      <c r="K3" s="251"/>
      <c r="L3" s="250">
        <v>2024</v>
      </c>
      <c r="M3" s="251"/>
      <c r="N3" s="251"/>
      <c r="O3" s="251"/>
      <c r="P3" s="250">
        <v>2025</v>
      </c>
      <c r="Q3" s="251"/>
      <c r="R3" s="251"/>
      <c r="S3" s="252"/>
    </row>
    <row r="4" spans="1:19" ht="15.75" thickBot="1" x14ac:dyDescent="0.3">
      <c r="A4" s="244"/>
      <c r="B4" s="244"/>
      <c r="C4" s="244"/>
      <c r="D4" s="244"/>
      <c r="E4" s="295"/>
      <c r="F4" s="248"/>
      <c r="G4" s="244"/>
      <c r="H4" s="253" t="s">
        <v>9</v>
      </c>
      <c r="I4" s="254"/>
      <c r="J4" s="253" t="s">
        <v>0</v>
      </c>
      <c r="K4" s="254"/>
      <c r="L4" s="253" t="s">
        <v>9</v>
      </c>
      <c r="M4" s="254"/>
      <c r="N4" s="253" t="s">
        <v>0</v>
      </c>
      <c r="O4" s="254"/>
      <c r="P4" s="253" t="s">
        <v>9</v>
      </c>
      <c r="Q4" s="254"/>
      <c r="R4" s="253" t="s">
        <v>0</v>
      </c>
      <c r="S4" s="255"/>
    </row>
    <row r="5" spans="1:19" ht="15.75" thickBot="1" x14ac:dyDescent="0.3">
      <c r="A5" s="295"/>
      <c r="B5" s="295"/>
      <c r="C5" s="295"/>
      <c r="D5" s="295"/>
      <c r="E5" s="295"/>
      <c r="F5" s="249"/>
      <c r="G5" s="295"/>
      <c r="H5" s="268" t="s">
        <v>23</v>
      </c>
      <c r="I5" s="270" t="s">
        <v>13</v>
      </c>
      <c r="J5" s="268" t="s">
        <v>23</v>
      </c>
      <c r="K5" s="270" t="s">
        <v>13</v>
      </c>
      <c r="L5" s="258" t="s">
        <v>23</v>
      </c>
      <c r="M5" s="256" t="s">
        <v>13</v>
      </c>
      <c r="N5" s="258" t="s">
        <v>23</v>
      </c>
      <c r="O5" s="256" t="s">
        <v>13</v>
      </c>
      <c r="P5" s="258" t="s">
        <v>23</v>
      </c>
      <c r="Q5" s="256" t="s">
        <v>13</v>
      </c>
      <c r="R5" s="258" t="s">
        <v>23</v>
      </c>
      <c r="S5" s="256" t="s">
        <v>13</v>
      </c>
    </row>
    <row r="6" spans="1:19" ht="15.75" thickBot="1" x14ac:dyDescent="0.3">
      <c r="A6" s="295"/>
      <c r="B6" s="295"/>
      <c r="C6" s="296"/>
      <c r="D6" s="296"/>
      <c r="E6" s="253" t="s">
        <v>15</v>
      </c>
      <c r="F6" s="254"/>
      <c r="G6" s="296"/>
      <c r="H6" s="269"/>
      <c r="I6" s="271"/>
      <c r="J6" s="272"/>
      <c r="K6" s="273"/>
      <c r="L6" s="259"/>
      <c r="M6" s="260"/>
      <c r="N6" s="261"/>
      <c r="O6" s="257"/>
      <c r="P6" s="259"/>
      <c r="Q6" s="260"/>
      <c r="R6" s="261"/>
      <c r="S6" s="257"/>
    </row>
    <row r="7" spans="1:19" ht="72.75" customHeight="1" thickBot="1" x14ac:dyDescent="0.3">
      <c r="A7" s="262" t="s">
        <v>142</v>
      </c>
      <c r="B7" s="264">
        <f>SUM(D7:D17)</f>
        <v>61170000</v>
      </c>
      <c r="C7" s="49" t="s">
        <v>127</v>
      </c>
      <c r="D7" s="35">
        <v>3000000</v>
      </c>
      <c r="E7" s="35">
        <v>3000000</v>
      </c>
      <c r="F7" s="11">
        <v>0</v>
      </c>
      <c r="G7" s="266" t="s">
        <v>128</v>
      </c>
      <c r="H7" s="14">
        <v>0</v>
      </c>
      <c r="I7" s="27">
        <f>+H7*120</f>
        <v>0</v>
      </c>
      <c r="J7" s="14">
        <v>0</v>
      </c>
      <c r="K7" s="27">
        <f>+J7*120</f>
        <v>0</v>
      </c>
      <c r="L7" s="14">
        <v>950000</v>
      </c>
      <c r="M7" s="27">
        <f>+L7*120</f>
        <v>114000000</v>
      </c>
      <c r="N7" s="14">
        <v>0</v>
      </c>
      <c r="O7" s="27">
        <f>+N7*120</f>
        <v>0</v>
      </c>
      <c r="P7" s="14">
        <v>700000</v>
      </c>
      <c r="Q7" s="27">
        <f>+P7*120</f>
        <v>84000000</v>
      </c>
      <c r="R7" s="14">
        <v>0</v>
      </c>
      <c r="S7" s="27">
        <f>+R7*120</f>
        <v>0</v>
      </c>
    </row>
    <row r="8" spans="1:19" ht="57.75" customHeight="1" thickBot="1" x14ac:dyDescent="0.3">
      <c r="A8" s="263"/>
      <c r="B8" s="265"/>
      <c r="C8" s="50" t="s">
        <v>129</v>
      </c>
      <c r="D8" s="35">
        <v>3060000</v>
      </c>
      <c r="E8" s="35">
        <v>3060000</v>
      </c>
      <c r="F8" s="11">
        <v>0</v>
      </c>
      <c r="G8" s="267"/>
      <c r="H8" s="14">
        <v>0</v>
      </c>
      <c r="I8" s="27">
        <f t="shared" ref="I8:I20" si="0">+H8*120</f>
        <v>0</v>
      </c>
      <c r="J8" s="14">
        <v>0</v>
      </c>
      <c r="K8" s="27">
        <f t="shared" ref="K8:K20" si="1">+J8*120</f>
        <v>0</v>
      </c>
      <c r="L8" s="14">
        <v>1224000</v>
      </c>
      <c r="M8" s="27">
        <f t="shared" ref="M8:M20" si="2">+L8*120</f>
        <v>146880000</v>
      </c>
      <c r="N8" s="14">
        <v>0</v>
      </c>
      <c r="O8" s="27">
        <f t="shared" ref="O8:O20" si="3">+N8*120</f>
        <v>0</v>
      </c>
      <c r="P8" s="14">
        <v>1836000</v>
      </c>
      <c r="Q8" s="27">
        <f t="shared" ref="Q8:Q20" si="4">+P8*120</f>
        <v>220320000</v>
      </c>
      <c r="R8" s="14">
        <v>0</v>
      </c>
      <c r="S8" s="27">
        <f t="shared" ref="S8:S20" si="5">+R8*120</f>
        <v>0</v>
      </c>
    </row>
    <row r="9" spans="1:19" ht="66" customHeight="1" thickBot="1" x14ac:dyDescent="0.3">
      <c r="A9" s="263"/>
      <c r="B9" s="265"/>
      <c r="C9" s="50" t="s">
        <v>130</v>
      </c>
      <c r="D9" s="35">
        <v>1240000</v>
      </c>
      <c r="E9" s="35">
        <v>1240000</v>
      </c>
      <c r="F9" s="11">
        <v>0</v>
      </c>
      <c r="G9" s="267"/>
      <c r="H9" s="14"/>
      <c r="I9" s="27">
        <f t="shared" si="0"/>
        <v>0</v>
      </c>
      <c r="J9" s="14"/>
      <c r="K9" s="27">
        <f t="shared" si="1"/>
        <v>0</v>
      </c>
      <c r="L9" s="14">
        <v>496000</v>
      </c>
      <c r="M9" s="27">
        <f t="shared" si="2"/>
        <v>59520000</v>
      </c>
      <c r="N9" s="14">
        <v>0</v>
      </c>
      <c r="O9" s="27">
        <f t="shared" si="3"/>
        <v>0</v>
      </c>
      <c r="P9" s="14">
        <v>744000</v>
      </c>
      <c r="Q9" s="27">
        <f t="shared" si="4"/>
        <v>89280000</v>
      </c>
      <c r="R9" s="14">
        <v>0</v>
      </c>
      <c r="S9" s="27">
        <f t="shared" si="5"/>
        <v>0</v>
      </c>
    </row>
    <row r="10" spans="1:19" ht="72" customHeight="1" thickBot="1" x14ac:dyDescent="0.3">
      <c r="A10" s="263"/>
      <c r="B10" s="265"/>
      <c r="C10" s="50" t="s">
        <v>131</v>
      </c>
      <c r="D10" s="35">
        <v>1720000</v>
      </c>
      <c r="E10" s="35">
        <v>1720000</v>
      </c>
      <c r="F10" s="11">
        <v>0</v>
      </c>
      <c r="G10" s="297"/>
      <c r="H10" s="14">
        <v>688000</v>
      </c>
      <c r="I10" s="27">
        <f>+H10*120</f>
        <v>82560000</v>
      </c>
      <c r="J10" s="14">
        <v>0</v>
      </c>
      <c r="K10" s="27">
        <f t="shared" si="1"/>
        <v>0</v>
      </c>
      <c r="L10" s="14">
        <v>1032000</v>
      </c>
      <c r="M10" s="27">
        <f t="shared" si="2"/>
        <v>123840000</v>
      </c>
      <c r="N10" s="14">
        <v>0</v>
      </c>
      <c r="O10" s="27">
        <f t="shared" si="3"/>
        <v>0</v>
      </c>
      <c r="P10" s="14">
        <v>0</v>
      </c>
      <c r="Q10" s="27">
        <f t="shared" si="4"/>
        <v>0</v>
      </c>
      <c r="R10" s="14">
        <v>0</v>
      </c>
      <c r="S10" s="27">
        <f t="shared" si="5"/>
        <v>0</v>
      </c>
    </row>
    <row r="11" spans="1:19" ht="87.75" customHeight="1" thickBot="1" x14ac:dyDescent="0.3">
      <c r="A11" s="263"/>
      <c r="B11" s="265"/>
      <c r="C11" s="50" t="s">
        <v>132</v>
      </c>
      <c r="D11" s="35">
        <v>16900000</v>
      </c>
      <c r="E11" s="35">
        <v>8435000</v>
      </c>
      <c r="F11" s="11">
        <v>8465000</v>
      </c>
      <c r="G11" s="266" t="s">
        <v>145</v>
      </c>
      <c r="H11" s="14">
        <v>0</v>
      </c>
      <c r="I11" s="27">
        <f>+H11*120</f>
        <v>0</v>
      </c>
      <c r="J11" s="14">
        <v>0</v>
      </c>
      <c r="K11" s="27">
        <f t="shared" si="1"/>
        <v>0</v>
      </c>
      <c r="L11" s="14">
        <v>1980391.3</v>
      </c>
      <c r="M11" s="27">
        <f t="shared" si="2"/>
        <v>237646956</v>
      </c>
      <c r="N11" s="14">
        <v>1987434.7999999998</v>
      </c>
      <c r="O11" s="27">
        <f t="shared" si="3"/>
        <v>238492175.99999997</v>
      </c>
      <c r="P11" s="14">
        <v>1364269.56</v>
      </c>
      <c r="Q11" s="27">
        <f t="shared" si="4"/>
        <v>163712347.20000002</v>
      </c>
      <c r="R11" s="14">
        <v>1369121.76</v>
      </c>
      <c r="S11" s="27">
        <f t="shared" si="5"/>
        <v>164294611.19999999</v>
      </c>
    </row>
    <row r="12" spans="1:19" ht="88.5" customHeight="1" thickBot="1" x14ac:dyDescent="0.3">
      <c r="A12" s="263"/>
      <c r="B12" s="265"/>
      <c r="C12" s="50" t="s">
        <v>133</v>
      </c>
      <c r="D12" s="35">
        <v>700000</v>
      </c>
      <c r="E12" s="35">
        <v>700000</v>
      </c>
      <c r="F12" s="11">
        <v>0</v>
      </c>
      <c r="G12" s="297"/>
      <c r="H12" s="14">
        <v>0</v>
      </c>
      <c r="I12" s="27">
        <f>+H12*120</f>
        <v>0</v>
      </c>
      <c r="J12" s="14">
        <v>0</v>
      </c>
      <c r="K12" s="27">
        <f t="shared" si="1"/>
        <v>0</v>
      </c>
      <c r="L12" s="14">
        <v>280000</v>
      </c>
      <c r="M12" s="27">
        <f t="shared" si="2"/>
        <v>33600000</v>
      </c>
      <c r="N12" s="14">
        <v>0</v>
      </c>
      <c r="O12" s="27">
        <f t="shared" si="3"/>
        <v>0</v>
      </c>
      <c r="P12" s="14">
        <v>140000</v>
      </c>
      <c r="Q12" s="27">
        <f t="shared" si="4"/>
        <v>16800000</v>
      </c>
      <c r="R12" s="14">
        <v>0</v>
      </c>
      <c r="S12" s="27">
        <f t="shared" si="5"/>
        <v>0</v>
      </c>
    </row>
    <row r="13" spans="1:19" ht="79.5" customHeight="1" thickBot="1" x14ac:dyDescent="0.3">
      <c r="A13" s="263"/>
      <c r="B13" s="265"/>
      <c r="C13" s="50" t="s">
        <v>134</v>
      </c>
      <c r="D13" s="35">
        <v>19800000</v>
      </c>
      <c r="E13" s="35">
        <v>9900000</v>
      </c>
      <c r="F13" s="11">
        <v>9900000</v>
      </c>
      <c r="G13" s="267" t="s">
        <v>128</v>
      </c>
      <c r="H13" s="14">
        <v>990000</v>
      </c>
      <c r="I13" s="27">
        <f t="shared" si="0"/>
        <v>118800000</v>
      </c>
      <c r="J13" s="14">
        <v>990000</v>
      </c>
      <c r="K13" s="27">
        <f t="shared" si="1"/>
        <v>118800000</v>
      </c>
      <c r="L13" s="14">
        <v>2046000</v>
      </c>
      <c r="M13" s="27">
        <f t="shared" si="2"/>
        <v>245520000</v>
      </c>
      <c r="N13" s="14">
        <v>2046000</v>
      </c>
      <c r="O13" s="27">
        <f t="shared" si="3"/>
        <v>245520000</v>
      </c>
      <c r="P13" s="14">
        <v>2046000</v>
      </c>
      <c r="Q13" s="27">
        <f t="shared" si="4"/>
        <v>245520000</v>
      </c>
      <c r="R13" s="14">
        <v>2046000</v>
      </c>
      <c r="S13" s="27">
        <f t="shared" si="5"/>
        <v>245520000</v>
      </c>
    </row>
    <row r="14" spans="1:19" ht="80.25" customHeight="1" thickBot="1" x14ac:dyDescent="0.3">
      <c r="A14" s="263"/>
      <c r="B14" s="265"/>
      <c r="C14" s="102" t="s">
        <v>135</v>
      </c>
      <c r="D14" s="103">
        <v>800000</v>
      </c>
      <c r="E14" s="103">
        <v>800000</v>
      </c>
      <c r="F14" s="104">
        <v>0</v>
      </c>
      <c r="G14" s="297"/>
      <c r="H14" s="105">
        <v>0</v>
      </c>
      <c r="I14" s="27">
        <f t="shared" si="0"/>
        <v>0</v>
      </c>
      <c r="J14" s="105">
        <v>0</v>
      </c>
      <c r="K14" s="27">
        <f t="shared" si="1"/>
        <v>0</v>
      </c>
      <c r="L14" s="105">
        <v>240000</v>
      </c>
      <c r="M14" s="27">
        <f t="shared" si="2"/>
        <v>28800000</v>
      </c>
      <c r="N14" s="105">
        <v>0</v>
      </c>
      <c r="O14" s="27">
        <f t="shared" si="3"/>
        <v>0</v>
      </c>
      <c r="P14" s="105">
        <v>160000</v>
      </c>
      <c r="Q14" s="27">
        <f t="shared" si="4"/>
        <v>19200000</v>
      </c>
      <c r="R14" s="105">
        <v>0</v>
      </c>
      <c r="S14" s="27">
        <f t="shared" si="5"/>
        <v>0</v>
      </c>
    </row>
    <row r="15" spans="1:19" ht="83.25" customHeight="1" thickBot="1" x14ac:dyDescent="0.3">
      <c r="A15" s="263"/>
      <c r="B15" s="265"/>
      <c r="C15" s="102" t="s">
        <v>136</v>
      </c>
      <c r="D15" s="103">
        <v>10500000</v>
      </c>
      <c r="E15" s="103">
        <v>5250000</v>
      </c>
      <c r="F15" s="104">
        <v>5250000</v>
      </c>
      <c r="G15" s="266" t="s">
        <v>145</v>
      </c>
      <c r="H15" s="105">
        <v>0</v>
      </c>
      <c r="I15" s="27">
        <f t="shared" si="0"/>
        <v>0</v>
      </c>
      <c r="J15" s="105">
        <v>0</v>
      </c>
      <c r="K15" s="27">
        <f t="shared" si="1"/>
        <v>0</v>
      </c>
      <c r="L15" s="105">
        <v>1091086.96</v>
      </c>
      <c r="M15" s="27">
        <f t="shared" si="2"/>
        <v>130930435.19999999</v>
      </c>
      <c r="N15" s="105">
        <v>1091086.96</v>
      </c>
      <c r="O15" s="27">
        <f t="shared" si="3"/>
        <v>130930435.19999999</v>
      </c>
      <c r="P15" s="105">
        <v>849130.44</v>
      </c>
      <c r="Q15" s="27">
        <f t="shared" si="4"/>
        <v>101895652.8</v>
      </c>
      <c r="R15" s="105">
        <v>849130.44</v>
      </c>
      <c r="S15" s="27">
        <f t="shared" si="5"/>
        <v>101895652.8</v>
      </c>
    </row>
    <row r="16" spans="1:19" ht="84" customHeight="1" thickBot="1" x14ac:dyDescent="0.3">
      <c r="A16" s="263"/>
      <c r="B16" s="265"/>
      <c r="C16" s="102" t="s">
        <v>137</v>
      </c>
      <c r="D16" s="103">
        <v>450000</v>
      </c>
      <c r="E16" s="103">
        <v>450000</v>
      </c>
      <c r="F16" s="104">
        <v>0</v>
      </c>
      <c r="G16" s="297"/>
      <c r="H16" s="105">
        <v>0</v>
      </c>
      <c r="I16" s="27">
        <f t="shared" si="0"/>
        <v>0</v>
      </c>
      <c r="J16" s="105">
        <v>0</v>
      </c>
      <c r="K16" s="27">
        <f t="shared" si="1"/>
        <v>0</v>
      </c>
      <c r="L16" s="105">
        <v>90000</v>
      </c>
      <c r="M16" s="27">
        <f t="shared" si="2"/>
        <v>10800000</v>
      </c>
      <c r="N16" s="105">
        <v>0</v>
      </c>
      <c r="O16" s="27">
        <f t="shared" si="3"/>
        <v>0</v>
      </c>
      <c r="P16" s="105">
        <v>90000</v>
      </c>
      <c r="Q16" s="27">
        <f t="shared" si="4"/>
        <v>10800000</v>
      </c>
      <c r="R16" s="105">
        <v>0</v>
      </c>
      <c r="S16" s="27">
        <f t="shared" si="5"/>
        <v>0</v>
      </c>
    </row>
    <row r="17" spans="1:19" ht="74.25" customHeight="1" thickBot="1" x14ac:dyDescent="0.3">
      <c r="A17" s="263"/>
      <c r="B17" s="265"/>
      <c r="C17" s="109" t="s">
        <v>138</v>
      </c>
      <c r="D17" s="103">
        <v>3000000</v>
      </c>
      <c r="E17" s="103">
        <v>3000000</v>
      </c>
      <c r="F17" s="104">
        <v>0</v>
      </c>
      <c r="G17" s="112" t="s">
        <v>128</v>
      </c>
      <c r="H17" s="105">
        <v>600000</v>
      </c>
      <c r="I17" s="110">
        <f t="shared" si="0"/>
        <v>72000000</v>
      </c>
      <c r="J17" s="105">
        <v>0</v>
      </c>
      <c r="K17" s="110">
        <f t="shared" si="1"/>
        <v>0</v>
      </c>
      <c r="L17" s="105">
        <v>525000</v>
      </c>
      <c r="M17" s="110">
        <f t="shared" si="2"/>
        <v>63000000</v>
      </c>
      <c r="N17" s="105">
        <v>0</v>
      </c>
      <c r="O17" s="110">
        <f t="shared" si="3"/>
        <v>0</v>
      </c>
      <c r="P17" s="105">
        <v>1050000</v>
      </c>
      <c r="Q17" s="110">
        <f t="shared" si="4"/>
        <v>126000000</v>
      </c>
      <c r="R17" s="105">
        <v>0</v>
      </c>
      <c r="S17" s="110">
        <f t="shared" si="5"/>
        <v>0</v>
      </c>
    </row>
    <row r="18" spans="1:19" s="96" customFormat="1" ht="72.75" customHeight="1" thickBot="1" x14ac:dyDescent="0.3">
      <c r="A18" s="262" t="s">
        <v>139</v>
      </c>
      <c r="B18" s="264">
        <v>6972866.4000000004</v>
      </c>
      <c r="C18" s="116" t="s">
        <v>143</v>
      </c>
      <c r="D18" s="117">
        <v>5472866.4000000004</v>
      </c>
      <c r="E18" s="117">
        <v>5472866.4000000004</v>
      </c>
      <c r="F18" s="118">
        <v>0</v>
      </c>
      <c r="G18" s="119" t="s">
        <v>43</v>
      </c>
      <c r="H18" s="14"/>
      <c r="I18" s="27">
        <f>+H18*120</f>
        <v>0</v>
      </c>
      <c r="J18" s="14"/>
      <c r="K18" s="27">
        <f>+J18*120</f>
        <v>0</v>
      </c>
      <c r="L18" s="14"/>
      <c r="M18" s="27">
        <f>+L18*120</f>
        <v>0</v>
      </c>
      <c r="N18" s="14"/>
      <c r="O18" s="27">
        <f>+N18*120</f>
        <v>0</v>
      </c>
      <c r="P18" s="14"/>
      <c r="Q18" s="27">
        <f>+P18*120</f>
        <v>0</v>
      </c>
      <c r="R18" s="14"/>
      <c r="S18" s="27">
        <f>+R18*120</f>
        <v>0</v>
      </c>
    </row>
    <row r="19" spans="1:19" ht="95.25" customHeight="1" thickBot="1" x14ac:dyDescent="0.3">
      <c r="A19" s="263"/>
      <c r="B19" s="265"/>
      <c r="C19" s="102" t="s">
        <v>140</v>
      </c>
      <c r="D19" s="103">
        <v>200000</v>
      </c>
      <c r="E19" s="103">
        <v>200000</v>
      </c>
      <c r="F19" s="104">
        <v>0</v>
      </c>
      <c r="G19" s="266" t="s">
        <v>39</v>
      </c>
      <c r="H19" s="105">
        <v>80000</v>
      </c>
      <c r="I19" s="27">
        <f t="shared" si="0"/>
        <v>9600000</v>
      </c>
      <c r="J19" s="105">
        <v>0</v>
      </c>
      <c r="K19" s="27">
        <f t="shared" si="1"/>
        <v>0</v>
      </c>
      <c r="L19" s="105">
        <v>120000</v>
      </c>
      <c r="M19" s="27">
        <f t="shared" si="2"/>
        <v>14400000</v>
      </c>
      <c r="N19" s="105">
        <v>0</v>
      </c>
      <c r="O19" s="27">
        <f t="shared" si="3"/>
        <v>0</v>
      </c>
      <c r="P19" s="105">
        <v>0</v>
      </c>
      <c r="Q19" s="27">
        <f t="shared" si="4"/>
        <v>0</v>
      </c>
      <c r="R19" s="105">
        <v>0</v>
      </c>
      <c r="S19" s="27">
        <f t="shared" si="5"/>
        <v>0</v>
      </c>
    </row>
    <row r="20" spans="1:19" ht="96.75" customHeight="1" thickBot="1" x14ac:dyDescent="0.3">
      <c r="A20" s="281"/>
      <c r="B20" s="282"/>
      <c r="C20" s="102" t="s">
        <v>141</v>
      </c>
      <c r="D20" s="103">
        <v>1300000</v>
      </c>
      <c r="E20" s="103">
        <v>1300000</v>
      </c>
      <c r="F20" s="104">
        <v>0</v>
      </c>
      <c r="G20" s="267"/>
      <c r="H20" s="105">
        <v>264333.32999999996</v>
      </c>
      <c r="I20" s="27">
        <f t="shared" si="0"/>
        <v>31719999.599999994</v>
      </c>
      <c r="J20" s="105">
        <v>0</v>
      </c>
      <c r="K20" s="27">
        <f t="shared" si="1"/>
        <v>0</v>
      </c>
      <c r="L20" s="105">
        <v>805999.97999999986</v>
      </c>
      <c r="M20" s="27">
        <f t="shared" si="2"/>
        <v>96719997.599999979</v>
      </c>
      <c r="N20" s="105">
        <v>0</v>
      </c>
      <c r="O20" s="27">
        <f t="shared" si="3"/>
        <v>0</v>
      </c>
      <c r="P20" s="105">
        <v>229666.69</v>
      </c>
      <c r="Q20" s="27">
        <f t="shared" si="4"/>
        <v>27560002.800000001</v>
      </c>
      <c r="R20" s="105">
        <v>0</v>
      </c>
      <c r="S20" s="27">
        <f t="shared" si="5"/>
        <v>0</v>
      </c>
    </row>
    <row r="21" spans="1:19" ht="37.5" customHeight="1" thickBot="1" x14ac:dyDescent="0.3">
      <c r="A21" s="13" t="s">
        <v>72</v>
      </c>
      <c r="B21" s="19"/>
      <c r="C21" s="51"/>
      <c r="D21" s="19">
        <f>+SUM(D7:D17,D19:D20)</f>
        <v>62670000</v>
      </c>
      <c r="E21" s="19">
        <f t="shared" ref="E21:F21" si="6">+SUM(E7:E17,E19:E20)</f>
        <v>39055000</v>
      </c>
      <c r="F21" s="19">
        <f t="shared" si="6"/>
        <v>23615000</v>
      </c>
      <c r="G21" s="19">
        <f t="shared" ref="G21:S21" si="7">+SUM(G7:G20)</f>
        <v>0</v>
      </c>
      <c r="H21" s="19">
        <f>+SUM(H7:H20)</f>
        <v>2622333.33</v>
      </c>
      <c r="I21" s="19">
        <f t="shared" si="7"/>
        <v>314679999.60000002</v>
      </c>
      <c r="J21" s="19">
        <f t="shared" si="7"/>
        <v>990000</v>
      </c>
      <c r="K21" s="19">
        <f t="shared" si="7"/>
        <v>118800000</v>
      </c>
      <c r="L21" s="19">
        <f t="shared" si="7"/>
        <v>10880478.24</v>
      </c>
      <c r="M21" s="19">
        <f t="shared" si="7"/>
        <v>1305657388.8</v>
      </c>
      <c r="N21" s="19">
        <f t="shared" si="7"/>
        <v>5124521.76</v>
      </c>
      <c r="O21" s="19">
        <f t="shared" si="7"/>
        <v>614942611.20000005</v>
      </c>
      <c r="P21" s="19">
        <f t="shared" si="7"/>
        <v>9209066.6899999995</v>
      </c>
      <c r="Q21" s="19">
        <f t="shared" si="7"/>
        <v>1105088002.8</v>
      </c>
      <c r="R21" s="19">
        <f t="shared" si="7"/>
        <v>4264252.1999999993</v>
      </c>
      <c r="S21" s="19">
        <f t="shared" si="7"/>
        <v>511710264</v>
      </c>
    </row>
    <row r="24" spans="1:19" x14ac:dyDescent="0.25">
      <c r="H24" s="7"/>
      <c r="J24" s="7"/>
      <c r="L24" s="7"/>
      <c r="N24" s="7"/>
      <c r="P24" s="7"/>
      <c r="R24" s="7"/>
    </row>
    <row r="26" spans="1:19" x14ac:dyDescent="0.25">
      <c r="H26" s="7"/>
      <c r="J26" s="7"/>
      <c r="L26" s="7"/>
      <c r="N26" s="7"/>
      <c r="O26" s="7"/>
      <c r="P26" s="7"/>
      <c r="Q26" s="7"/>
      <c r="R26" s="7"/>
    </row>
  </sheetData>
  <mergeCells count="41">
    <mergeCell ref="B1:K1"/>
    <mergeCell ref="A2:G2"/>
    <mergeCell ref="H2:S2"/>
    <mergeCell ref="A3:A6"/>
    <mergeCell ref="B3:B6"/>
    <mergeCell ref="C3:C6"/>
    <mergeCell ref="D3:D6"/>
    <mergeCell ref="E3:E5"/>
    <mergeCell ref="F3:F5"/>
    <mergeCell ref="G3:G6"/>
    <mergeCell ref="H3:K3"/>
    <mergeCell ref="L3:O3"/>
    <mergeCell ref="P3:S3"/>
    <mergeCell ref="H4:I4"/>
    <mergeCell ref="J4:K4"/>
    <mergeCell ref="L4:M4"/>
    <mergeCell ref="N4:O4"/>
    <mergeCell ref="P4:Q4"/>
    <mergeCell ref="R4:S4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B18:B20"/>
    <mergeCell ref="G19:G20"/>
    <mergeCell ref="E6:F6"/>
    <mergeCell ref="A7:A17"/>
    <mergeCell ref="B7:B17"/>
    <mergeCell ref="G7:G10"/>
    <mergeCell ref="G11:G12"/>
    <mergeCell ref="G13:G14"/>
    <mergeCell ref="G15:G16"/>
    <mergeCell ref="A18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IPA 2013</vt:lpstr>
      <vt:lpstr>IPA 2014</vt:lpstr>
      <vt:lpstr>IPA 2015</vt:lpstr>
      <vt:lpstr>IPA 2016</vt:lpstr>
      <vt:lpstr>IPA 2017</vt:lpstr>
      <vt:lpstr>IPA 2018</vt:lpstr>
      <vt:lpstr>IPA 2019</vt:lpstr>
      <vt:lpstr>IPA 2020 I део</vt:lpstr>
      <vt:lpstr>ИПА 2020 II део</vt:lpstr>
      <vt:lpstr>IPARD II</vt:lpstr>
      <vt:lpstr>'IPA 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Ignjatovic</dc:creator>
  <cp:lastModifiedBy>Financial Management Unit</cp:lastModifiedBy>
  <cp:lastPrinted>2019-06-14T09:38:09Z</cp:lastPrinted>
  <dcterms:created xsi:type="dcterms:W3CDTF">2013-08-27T11:17:07Z</dcterms:created>
  <dcterms:modified xsi:type="dcterms:W3CDTF">2022-06-24T09:00:51Z</dcterms:modified>
</cp:coreProperties>
</file>