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.zecic\Documents\"/>
    </mc:Choice>
  </mc:AlternateContent>
  <xr:revisionPtr revIDLastSave="0" documentId="8_{E8F239AA-1545-46AE-8DFC-5DD90AA53C4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Основни финансијски показатељи" sheetId="1" r:id="rId1"/>
    <sheet name="Токови између државе и предузећ" sheetId="2" r:id="rId2"/>
    <sheet name="Фискални ризици за државу" sheetId="3" r:id="rId3"/>
    <sheet name="#Издате гаранције у 2025." sheetId="5" r:id="rId4"/>
    <sheet name="Дуг према држави-регресно право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" l="1"/>
  <c r="F10" i="2"/>
  <c r="F40" i="3" l="1"/>
  <c r="G40" i="3"/>
  <c r="D41" i="2"/>
  <c r="E41" i="2"/>
  <c r="C41" i="2"/>
  <c r="E40" i="3" l="1"/>
  <c r="D7" i="5" l="1"/>
  <c r="I41" i="1" l="1"/>
  <c r="C40" i="3" l="1"/>
  <c r="H41" i="1" l="1"/>
  <c r="G41" i="1"/>
  <c r="F41" i="1"/>
  <c r="E41" i="1"/>
  <c r="D41" i="1"/>
  <c r="C41" i="1"/>
</calcChain>
</file>

<file path=xl/sharedStrings.xml><?xml version="1.0" encoding="utf-8"?>
<sst xmlns="http://schemas.openxmlformats.org/spreadsheetml/2006/main" count="205" uniqueCount="89">
  <si>
    <t>Показатељи</t>
  </si>
  <si>
    <t>Пословни приходи</t>
  </si>
  <si>
    <t>Пословни расходи</t>
  </si>
  <si>
    <t>Укупни приходи</t>
  </si>
  <si>
    <t>Укупни расходи</t>
  </si>
  <si>
    <t>Нето резултат</t>
  </si>
  <si>
    <t>Пословни резултат (EBIT)</t>
  </si>
  <si>
    <t>EBIDA</t>
  </si>
  <si>
    <t>Предузећа (000 РСД)</t>
  </si>
  <si>
    <t>Јавно предузеће "Србијагас"</t>
  </si>
  <si>
    <t>"Инфраструктура железнице Србије" ад</t>
  </si>
  <si>
    <t>Јавно предузеће "Југоимпорт-СДПР"</t>
  </si>
  <si>
    <t>"Србијавоз" ад</t>
  </si>
  <si>
    <t xml:space="preserve">Јавно предузеће ПЕУ "Ресавица" </t>
  </si>
  <si>
    <t>"Транснафта" ад</t>
  </si>
  <si>
    <t>"Железнице Србије" ад</t>
  </si>
  <si>
    <t>Јавно предузеће "Национални парк Фрушка гора"</t>
  </si>
  <si>
    <t>Јавно предузеће "Национални парк Копаоник"</t>
  </si>
  <si>
    <t>Укупно:</t>
  </si>
  <si>
    <t>Уплаћени порези и доприноси</t>
  </si>
  <si>
    <t xml:space="preserve"> Субвенције</t>
  </si>
  <si>
    <t>-</t>
  </si>
  <si>
    <t>Стање гарантованог дуга на дан 31.12.2025</t>
  </si>
  <si>
    <t>Извршена плаћања по гаранцијама у 2025. години (главница)</t>
  </si>
  <si>
    <t>ROA</t>
  </si>
  <si>
    <t>ROE</t>
  </si>
  <si>
    <t xml:space="preserve">Уплаћена дивиденда </t>
  </si>
  <si>
    <t>Назив корисника</t>
  </si>
  <si>
    <t>Валута</t>
  </si>
  <si>
    <t>Уговорени износ у оригиналној валути</t>
  </si>
  <si>
    <t>EUR</t>
  </si>
  <si>
    <t>Укупно</t>
  </si>
  <si>
    <t>Редни број</t>
  </si>
  <si>
    <t>Срдњи курс НБС на дан 31.12.2025</t>
  </si>
  <si>
    <t>57.995.949.000 РСД</t>
  </si>
  <si>
    <t>Извршена плаћања по гаранцијама у 2025. години (камата)</t>
  </si>
  <si>
    <t>Извршена плаћања по гаранцијама у 2025. години (провизија на неповучена срдства и остали трошкови)</t>
  </si>
  <si>
    <t>Износ у оригиналној валути</t>
  </si>
  <si>
    <t>Извор: Управа за трезор</t>
  </si>
  <si>
    <t>Укупан  финансијски дуг на дан 31.12.2025 (кредитне обавезе)</t>
  </si>
  <si>
    <t>Предузећа (у млн РСД)</t>
  </si>
  <si>
    <t>Извор: Управа за јавни дуг и АПР</t>
  </si>
  <si>
    <t>Преглед извршених отплата обавеза које је измирила Република Србија по основу издатих гаранција и обавеза преузетих у јавни дуг Републике Србије, закључно са даном 31. децембар 2025 године.</t>
  </si>
  <si>
    <t>CHF</t>
  </si>
  <si>
    <t>KWD</t>
  </si>
  <si>
    <t>Предузеће</t>
  </si>
  <si>
    <t>RSD</t>
  </si>
  <si>
    <t>"Електродистрибуција Србије" д.о.о</t>
  </si>
  <si>
    <t>"Електромрежа Србије" а.д</t>
  </si>
  <si>
    <t>"Пошта Србије"д.о.о.</t>
  </si>
  <si>
    <t xml:space="preserve"> "Путеви Србије"д.о.о.</t>
  </si>
  <si>
    <t>"Србија Карго" а.д.</t>
  </si>
  <si>
    <t>ПД "Србијашуме"д.о.о.</t>
  </si>
  <si>
    <t>"Државна лутрија Србије" д.о.о.</t>
  </si>
  <si>
    <t xml:space="preserve"> "Србијаводе"д.о.о.</t>
  </si>
  <si>
    <t xml:space="preserve"> "Службени гласник"д.о.о. </t>
  </si>
  <si>
    <t>"Скијалишта Србије"д.о.о.</t>
  </si>
  <si>
    <t xml:space="preserve"> "Емисиона техника и везе"д.о.о.</t>
  </si>
  <si>
    <t>"Коридори Србије" д.о.о.</t>
  </si>
  <si>
    <t>"Дипос"д.о.о.</t>
  </si>
  <si>
    <t xml:space="preserve"> "Национални парк Тара"д.о.о.</t>
  </si>
  <si>
    <t xml:space="preserve"> "Завод за уџбенике"д.о.о.</t>
  </si>
  <si>
    <t xml:space="preserve"> "Нуклеарни објекти"д.о.о.</t>
  </si>
  <si>
    <t xml:space="preserve"> "Национални парк Ђердап"д.о.о.</t>
  </si>
  <si>
    <t>д.о.о. за склоништа</t>
  </si>
  <si>
    <t xml:space="preserve"> "Мрежа-мост"д.о.о.</t>
  </si>
  <si>
    <t>"Просветни преглед" д.о.о.</t>
  </si>
  <si>
    <t xml:space="preserve"> "Стара планина"д.о.о.</t>
  </si>
  <si>
    <t>"Метохија" д.о.о.</t>
  </si>
  <si>
    <t>"Парк Палић" д.о.о.</t>
  </si>
  <si>
    <t>"Парк природе Мокра Гора" д.о.о.</t>
  </si>
  <si>
    <t>"Тврђава Голубачки град" д.о.о.</t>
  </si>
  <si>
    <t>"Резерват Увац"д.о.о.</t>
  </si>
  <si>
    <t>"Електропривреда Србије" а.д.</t>
  </si>
  <si>
    <t>"Електродистрибуција Србије" д.о.о.</t>
  </si>
  <si>
    <t>"Електромрежа Србије" а.д.</t>
  </si>
  <si>
    <t>"Србијавоз" а.д.</t>
  </si>
  <si>
    <t xml:space="preserve">„Железнице Србије“ а.д. </t>
  </si>
  <si>
    <t xml:space="preserve">Инфраструктура железнице Србије“ а.д. </t>
  </si>
  <si>
    <t>„Србијавоз“ а.д.</t>
  </si>
  <si>
    <t xml:space="preserve">Јавно предузеће „Србијагас“ </t>
  </si>
  <si>
    <t>Оригинална валута</t>
  </si>
  <si>
    <t xml:space="preserve">Извор: Управа за јавни дуг </t>
  </si>
  <si>
    <t xml:space="preserve">Напомена: Дуг према држави- регресно право тј. дуг појединачних предузећа према РС на основу измирених гаранција </t>
  </si>
  <si>
    <t>Напомена: Издате гаранције у 2025. години и дуг према држави су приказани у посебном Sheet-у</t>
  </si>
  <si>
    <t>Air SERBIA a.d.</t>
  </si>
  <si>
    <t xml:space="preserve">Телеком Србија </t>
  </si>
  <si>
    <t>Докапитализација</t>
  </si>
  <si>
    <t>Извор: АПР и Министарство привреде (докапитализација)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</si>
</sst>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#"/>
    <numFmt numFmtId="168" formatCode="#,##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YU Times New Roman"/>
      <charset val="204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FFFF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546A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indexed="64"/>
      </right>
      <top style="thin">
        <color rgb="FFFFFFF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FFFFFF"/>
      </right>
      <top style="medium">
        <color indexed="64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68">
    <xf numFmtId="0" fontId="0" fillId="0" borderId="0" xfId="0"/>
    <xf numFmtId="0" fontId="7" fillId="4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vertical="center"/>
    </xf>
    <xf numFmtId="38" fontId="4" fillId="3" borderId="1" xfId="1" applyNumberFormat="1" applyFont="1" applyFill="1" applyBorder="1" applyAlignment="1">
      <alignment vertical="center"/>
    </xf>
    <xf numFmtId="165" fontId="8" fillId="3" borderId="1" xfId="1" applyNumberFormat="1" applyFont="1" applyFill="1" applyBorder="1" applyAlignment="1">
      <alignment vertical="center"/>
    </xf>
    <xf numFmtId="9" fontId="4" fillId="3" borderId="1" xfId="2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9" fontId="4" fillId="3" borderId="11" xfId="2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vertical="center" wrapText="1"/>
    </xf>
    <xf numFmtId="0" fontId="4" fillId="0" borderId="0" xfId="0" applyFont="1"/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vertical="center"/>
    </xf>
    <xf numFmtId="166" fontId="4" fillId="0" borderId="0" xfId="2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6" fillId="2" borderId="20" xfId="1" applyNumberFormat="1" applyFont="1" applyFill="1" applyBorder="1" applyAlignment="1">
      <alignment vertical="center"/>
    </xf>
    <xf numFmtId="165" fontId="6" fillId="2" borderId="21" xfId="1" applyNumberFormat="1" applyFont="1" applyFill="1" applyBorder="1" applyAlignment="1">
      <alignment vertical="center"/>
    </xf>
    <xf numFmtId="0" fontId="4" fillId="0" borderId="22" xfId="0" applyFont="1" applyBorder="1" applyAlignment="1">
      <alignment horizontal="center"/>
    </xf>
    <xf numFmtId="165" fontId="4" fillId="3" borderId="2" xfId="1" applyNumberFormat="1" applyFont="1" applyFill="1" applyBorder="1" applyAlignment="1">
      <alignment vertical="center"/>
    </xf>
    <xf numFmtId="165" fontId="6" fillId="2" borderId="23" xfId="1" applyNumberFormat="1" applyFont="1" applyFill="1" applyBorder="1" applyAlignment="1">
      <alignment vertical="center"/>
    </xf>
    <xf numFmtId="3" fontId="4" fillId="0" borderId="1" xfId="0" applyNumberFormat="1" applyFont="1" applyBorder="1"/>
    <xf numFmtId="168" fontId="4" fillId="0" borderId="1" xfId="0" applyNumberFormat="1" applyFont="1" applyBorder="1"/>
    <xf numFmtId="165" fontId="4" fillId="3" borderId="11" xfId="1" applyNumberFormat="1" applyFont="1" applyFill="1" applyBorder="1" applyAlignment="1">
      <alignment vertical="center"/>
    </xf>
    <xf numFmtId="165" fontId="4" fillId="3" borderId="11" xfId="1" applyNumberFormat="1" applyFont="1" applyFill="1" applyBorder="1" applyAlignment="1">
      <alignment horizontal="right" vertical="center"/>
    </xf>
    <xf numFmtId="3" fontId="6" fillId="2" borderId="23" xfId="0" applyNumberFormat="1" applyFont="1" applyFill="1" applyBorder="1" applyAlignment="1">
      <alignment horizontal="right" vertical="center" wrapText="1"/>
    </xf>
    <xf numFmtId="3" fontId="6" fillId="2" borderId="24" xfId="0" applyNumberFormat="1" applyFont="1" applyFill="1" applyBorder="1" applyAlignment="1">
      <alignment horizontal="right" vertical="center" wrapText="1"/>
    </xf>
    <xf numFmtId="3" fontId="4" fillId="0" borderId="0" xfId="0" applyNumberFormat="1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167" fontId="6" fillId="0" borderId="1" xfId="0" applyNumberFormat="1" applyFont="1" applyBorder="1"/>
    <xf numFmtId="0" fontId="4" fillId="0" borderId="0" xfId="0" applyFont="1" applyAlignment="1">
      <alignment horizontal="right"/>
    </xf>
    <xf numFmtId="3" fontId="6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4" fontId="4" fillId="0" borderId="1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165" fontId="4" fillId="3" borderId="11" xfId="1" applyNumberFormat="1" applyFont="1" applyFill="1" applyBorder="1" applyAlignment="1">
      <alignment horizontal="right"/>
    </xf>
    <xf numFmtId="0" fontId="7" fillId="4" borderId="9" xfId="0" applyFont="1" applyFill="1" applyBorder="1" applyAlignment="1">
      <alignment horizontal="right" vertical="center" wrapText="1"/>
    </xf>
    <xf numFmtId="2" fontId="4" fillId="3" borderId="11" xfId="2" applyNumberFormat="1" applyFont="1" applyFill="1" applyBorder="1" applyAlignment="1">
      <alignment horizontal="right" vertical="center"/>
    </xf>
    <xf numFmtId="3" fontId="4" fillId="3" borderId="11" xfId="2" applyNumberFormat="1" applyFont="1" applyFill="1" applyBorder="1" applyAlignment="1">
      <alignment horizontal="right" vertical="center"/>
    </xf>
    <xf numFmtId="165" fontId="4" fillId="3" borderId="1" xfId="1" applyNumberFormat="1" applyFont="1" applyFill="1" applyBorder="1" applyAlignment="1">
      <alignment horizontal="right" vertical="center"/>
    </xf>
    <xf numFmtId="0" fontId="9" fillId="0" borderId="25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1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2060"/>
  </sheetPr>
  <dimension ref="A1:K47"/>
  <sheetViews>
    <sheetView tabSelected="1" workbookViewId="0">
      <selection activeCell="Q37" sqref="Q37"/>
    </sheetView>
  </sheetViews>
  <sheetFormatPr defaultRowHeight="15.75"/>
  <cols>
    <col min="1" max="1" width="11.7109375" style="18" bestFit="1" customWidth="1"/>
    <col min="2" max="2" width="30.85546875" style="20" bestFit="1" customWidth="1"/>
    <col min="3" max="3" width="20.140625" style="20" bestFit="1" customWidth="1"/>
    <col min="4" max="4" width="19.5703125" style="20" bestFit="1" customWidth="1"/>
    <col min="5" max="5" width="18" style="20" bestFit="1" customWidth="1"/>
    <col min="6" max="6" width="17.42578125" style="20" bestFit="1" customWidth="1"/>
    <col min="7" max="7" width="15.42578125" style="20" bestFit="1" customWidth="1"/>
    <col min="8" max="8" width="20.28515625" style="20" bestFit="1" customWidth="1"/>
    <col min="9" max="9" width="17.7109375" style="20" customWidth="1"/>
    <col min="10" max="10" width="15" style="18" customWidth="1"/>
    <col min="11" max="11" width="15.28515625" style="18" customWidth="1"/>
    <col min="12" max="16384" width="9.140625" style="18"/>
  </cols>
  <sheetData>
    <row r="1" spans="1:11" ht="31.5">
      <c r="A1" s="61" t="s">
        <v>32</v>
      </c>
      <c r="B1" s="14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24</v>
      </c>
      <c r="K1" s="9" t="s">
        <v>25</v>
      </c>
    </row>
    <row r="2" spans="1:11">
      <c r="A2" s="62"/>
      <c r="B2" s="15" t="s">
        <v>8</v>
      </c>
      <c r="C2" s="1">
        <v>2025</v>
      </c>
      <c r="D2" s="1">
        <v>2025</v>
      </c>
      <c r="E2" s="1">
        <v>2025</v>
      </c>
      <c r="F2" s="1">
        <v>2025</v>
      </c>
      <c r="G2" s="1">
        <v>2025</v>
      </c>
      <c r="H2" s="1">
        <v>2025</v>
      </c>
      <c r="I2" s="1">
        <v>2025</v>
      </c>
      <c r="J2" s="1">
        <v>2025</v>
      </c>
      <c r="K2" s="11">
        <v>2025</v>
      </c>
    </row>
    <row r="3" spans="1:11" ht="31.5">
      <c r="A3" s="19">
        <v>1</v>
      </c>
      <c r="B3" s="16" t="s">
        <v>73</v>
      </c>
      <c r="C3" s="3">
        <v>460548709</v>
      </c>
      <c r="D3" s="3">
        <v>404862053</v>
      </c>
      <c r="E3" s="3">
        <v>479623523</v>
      </c>
      <c r="F3" s="3">
        <v>430577515</v>
      </c>
      <c r="G3" s="4">
        <v>38683402</v>
      </c>
      <c r="H3" s="4">
        <v>55686656</v>
      </c>
      <c r="I3" s="3">
        <v>94324165</v>
      </c>
      <c r="J3" s="6">
        <v>3.5849130820985911E-2</v>
      </c>
      <c r="K3" s="13">
        <v>5.8291336013448679E-2</v>
      </c>
    </row>
    <row r="4" spans="1:11">
      <c r="A4" s="19">
        <v>2</v>
      </c>
      <c r="B4" s="16" t="s">
        <v>9</v>
      </c>
      <c r="C4" s="3">
        <v>143825981</v>
      </c>
      <c r="D4" s="3">
        <v>126654577</v>
      </c>
      <c r="E4" s="3">
        <v>151222706</v>
      </c>
      <c r="F4" s="3">
        <v>141666494</v>
      </c>
      <c r="G4" s="4">
        <v>9782534</v>
      </c>
      <c r="H4" s="4">
        <v>17171404</v>
      </c>
      <c r="I4" s="3">
        <v>20694262</v>
      </c>
      <c r="J4" s="6">
        <v>2.9654047610045302E-2</v>
      </c>
      <c r="K4" s="13">
        <v>6.7224383964363213E-2</v>
      </c>
    </row>
    <row r="5" spans="1:11" ht="31.5">
      <c r="A5" s="19">
        <v>3</v>
      </c>
      <c r="B5" s="16" t="s">
        <v>47</v>
      </c>
      <c r="C5" s="3">
        <v>117825563</v>
      </c>
      <c r="D5" s="3">
        <v>121929388</v>
      </c>
      <c r="E5" s="3">
        <v>118772124</v>
      </c>
      <c r="F5" s="3">
        <v>126256540</v>
      </c>
      <c r="G5" s="4">
        <v>-7090657</v>
      </c>
      <c r="H5" s="4">
        <v>-4103825</v>
      </c>
      <c r="I5" s="3">
        <v>20981076</v>
      </c>
      <c r="J5" s="6">
        <v>-1.740301977296627E-2</v>
      </c>
      <c r="K5" s="13">
        <v>-2.6675365616577719E-2</v>
      </c>
    </row>
    <row r="6" spans="1:11">
      <c r="A6" s="19">
        <v>4</v>
      </c>
      <c r="B6" s="16" t="s">
        <v>50</v>
      </c>
      <c r="C6" s="3">
        <v>62217179</v>
      </c>
      <c r="D6" s="3">
        <v>82056799</v>
      </c>
      <c r="E6" s="3">
        <v>62865384</v>
      </c>
      <c r="F6" s="3">
        <v>84616067</v>
      </c>
      <c r="G6" s="4">
        <v>-22537930</v>
      </c>
      <c r="H6" s="4">
        <v>-19839620</v>
      </c>
      <c r="I6" s="3">
        <v>984482</v>
      </c>
      <c r="J6" s="6">
        <v>-3.3276828007349005E-2</v>
      </c>
      <c r="K6" s="13">
        <v>-4.6615672964941499E-2</v>
      </c>
    </row>
    <row r="7" spans="1:11">
      <c r="A7" s="19">
        <v>5</v>
      </c>
      <c r="B7" s="16" t="s">
        <v>48</v>
      </c>
      <c r="C7" s="3">
        <v>43289036</v>
      </c>
      <c r="D7" s="3">
        <v>40671522</v>
      </c>
      <c r="E7" s="3">
        <v>43847825</v>
      </c>
      <c r="F7" s="3">
        <v>41345044</v>
      </c>
      <c r="G7" s="4">
        <v>2025207</v>
      </c>
      <c r="H7" s="4">
        <v>2617514</v>
      </c>
      <c r="I7" s="3">
        <v>6705956</v>
      </c>
      <c r="J7" s="6">
        <v>1.470745563353063E-2</v>
      </c>
      <c r="K7" s="13">
        <v>2.1161745731406841E-2</v>
      </c>
    </row>
    <row r="8" spans="1:11">
      <c r="A8" s="19">
        <v>6</v>
      </c>
      <c r="B8" s="17" t="s">
        <v>49</v>
      </c>
      <c r="C8" s="3">
        <v>35202037</v>
      </c>
      <c r="D8" s="3">
        <v>34676842</v>
      </c>
      <c r="E8" s="3">
        <v>38300605</v>
      </c>
      <c r="F8" s="3">
        <v>35982997</v>
      </c>
      <c r="G8" s="4">
        <v>1836786</v>
      </c>
      <c r="H8" s="4">
        <v>525195</v>
      </c>
      <c r="I8" s="3">
        <v>3305332</v>
      </c>
      <c r="J8" s="6">
        <v>5.2643458027456264E-2</v>
      </c>
      <c r="K8" s="13">
        <v>7.3761279045105418E-2</v>
      </c>
    </row>
    <row r="9" spans="1:11" ht="31.5">
      <c r="A9" s="19">
        <v>7</v>
      </c>
      <c r="B9" s="16" t="s">
        <v>10</v>
      </c>
      <c r="C9" s="3">
        <v>18139269</v>
      </c>
      <c r="D9" s="3">
        <v>20322878</v>
      </c>
      <c r="E9" s="3">
        <v>19542792</v>
      </c>
      <c r="F9" s="3">
        <v>23800205</v>
      </c>
      <c r="G9" s="4">
        <v>-4590058</v>
      </c>
      <c r="H9" s="4">
        <v>-2183609</v>
      </c>
      <c r="I9" s="3">
        <v>2814648</v>
      </c>
      <c r="J9" s="6">
        <v>-1.0370516205114619E-2</v>
      </c>
      <c r="K9" s="13">
        <v>-1.7639074185961154E-2</v>
      </c>
    </row>
    <row r="10" spans="1:11" ht="31.5">
      <c r="A10" s="19">
        <v>8</v>
      </c>
      <c r="B10" s="17" t="s">
        <v>11</v>
      </c>
      <c r="C10" s="3">
        <v>36303175</v>
      </c>
      <c r="D10" s="3">
        <v>36610602</v>
      </c>
      <c r="E10" s="3">
        <v>40635879</v>
      </c>
      <c r="F10" s="3">
        <v>39556465</v>
      </c>
      <c r="G10" s="4">
        <v>410919</v>
      </c>
      <c r="H10" s="4">
        <v>-307427</v>
      </c>
      <c r="I10" s="3">
        <v>28442</v>
      </c>
      <c r="J10" s="6">
        <v>2.4810160482195446E-3</v>
      </c>
      <c r="K10" s="13">
        <v>1.3271225749018104E-2</v>
      </c>
    </row>
    <row r="11" spans="1:11">
      <c r="A11" s="19">
        <v>9</v>
      </c>
      <c r="B11" s="16" t="s">
        <v>51</v>
      </c>
      <c r="C11" s="3">
        <v>8224107</v>
      </c>
      <c r="D11" s="3">
        <v>9652729</v>
      </c>
      <c r="E11" s="3">
        <v>8577986</v>
      </c>
      <c r="F11" s="3">
        <v>10068440</v>
      </c>
      <c r="G11" s="4">
        <v>-1517538</v>
      </c>
      <c r="H11" s="4">
        <v>-1428622</v>
      </c>
      <c r="I11" s="5">
        <v>-619398</v>
      </c>
      <c r="J11" s="6">
        <v>-6.2897185260833377E-2</v>
      </c>
      <c r="K11" s="13">
        <v>-0.25531304928259668</v>
      </c>
    </row>
    <row r="12" spans="1:11">
      <c r="A12" s="19">
        <v>10</v>
      </c>
      <c r="B12" s="17" t="s">
        <v>52</v>
      </c>
      <c r="C12" s="3">
        <v>11481292</v>
      </c>
      <c r="D12" s="3">
        <v>11316603</v>
      </c>
      <c r="E12" s="3">
        <v>11854663</v>
      </c>
      <c r="F12" s="3">
        <v>11610477</v>
      </c>
      <c r="G12" s="4">
        <v>157267</v>
      </c>
      <c r="H12" s="4">
        <v>164689</v>
      </c>
      <c r="I12" s="3">
        <v>1022011</v>
      </c>
      <c r="J12" s="6">
        <v>1.127492521499908E-3</v>
      </c>
      <c r="K12" s="13">
        <v>1.1870029714699673E-3</v>
      </c>
    </row>
    <row r="13" spans="1:11">
      <c r="A13" s="19">
        <v>11</v>
      </c>
      <c r="B13" s="16" t="s">
        <v>12</v>
      </c>
      <c r="C13" s="3">
        <v>9254436</v>
      </c>
      <c r="D13" s="3">
        <v>10518228</v>
      </c>
      <c r="E13" s="3">
        <v>9706977</v>
      </c>
      <c r="F13" s="3">
        <v>11550187</v>
      </c>
      <c r="G13" s="4">
        <v>-1873774</v>
      </c>
      <c r="H13" s="4">
        <v>-1263792</v>
      </c>
      <c r="I13" s="3">
        <v>515199</v>
      </c>
      <c r="J13" s="6">
        <v>-3.0465347239336318E-2</v>
      </c>
      <c r="K13" s="13">
        <v>-7.6614698749036508E-2</v>
      </c>
    </row>
    <row r="14" spans="1:11" ht="31.5">
      <c r="A14" s="19">
        <v>12</v>
      </c>
      <c r="B14" s="16" t="s">
        <v>13</v>
      </c>
      <c r="C14" s="3">
        <v>10342466</v>
      </c>
      <c r="D14" s="3">
        <v>10461334</v>
      </c>
      <c r="E14" s="3">
        <v>10736859</v>
      </c>
      <c r="F14" s="3">
        <v>11762818</v>
      </c>
      <c r="G14" s="4">
        <v>-1019391</v>
      </c>
      <c r="H14" s="4">
        <v>-118868</v>
      </c>
      <c r="I14" s="3">
        <v>290663</v>
      </c>
      <c r="J14" s="6">
        <v>-0.13535678059938064</v>
      </c>
      <c r="K14" s="13" t="s">
        <v>21</v>
      </c>
    </row>
    <row r="15" spans="1:11" ht="31.5">
      <c r="A15" s="19">
        <v>13</v>
      </c>
      <c r="B15" s="17" t="s">
        <v>53</v>
      </c>
      <c r="C15" s="3">
        <v>5978201</v>
      </c>
      <c r="D15" s="3">
        <v>6012381</v>
      </c>
      <c r="E15" s="3">
        <v>6063121</v>
      </c>
      <c r="F15" s="3">
        <v>6033394</v>
      </c>
      <c r="G15" s="4">
        <v>27108</v>
      </c>
      <c r="H15" s="4">
        <v>-34180</v>
      </c>
      <c r="I15" s="3">
        <v>64372</v>
      </c>
      <c r="J15" s="6">
        <v>6.324478060829356E-3</v>
      </c>
      <c r="K15" s="13">
        <v>1.2599420644170247E-2</v>
      </c>
    </row>
    <row r="16" spans="1:11">
      <c r="A16" s="19">
        <v>14</v>
      </c>
      <c r="B16" s="17" t="s">
        <v>54</v>
      </c>
      <c r="C16" s="3">
        <v>4067869</v>
      </c>
      <c r="D16" s="3">
        <v>4094314</v>
      </c>
      <c r="E16" s="3">
        <v>4169108</v>
      </c>
      <c r="F16" s="3">
        <v>4124100</v>
      </c>
      <c r="G16" s="4">
        <v>39241</v>
      </c>
      <c r="H16" s="4">
        <v>-26445</v>
      </c>
      <c r="I16" s="3">
        <v>1134608</v>
      </c>
      <c r="J16" s="6">
        <v>7.4950334969704096E-4</v>
      </c>
      <c r="K16" s="13">
        <v>2.2556836145201622E-2</v>
      </c>
    </row>
    <row r="17" spans="1:11">
      <c r="A17" s="19">
        <v>15</v>
      </c>
      <c r="B17" s="17" t="s">
        <v>55</v>
      </c>
      <c r="C17" s="3">
        <v>1433985</v>
      </c>
      <c r="D17" s="3">
        <v>1431804</v>
      </c>
      <c r="E17" s="3">
        <v>2150558</v>
      </c>
      <c r="F17" s="3">
        <v>2148357</v>
      </c>
      <c r="G17" s="4">
        <v>10196</v>
      </c>
      <c r="H17" s="4">
        <v>2181</v>
      </c>
      <c r="I17" s="3">
        <v>126074</v>
      </c>
      <c r="J17" s="6">
        <v>3.033525725390054E-3</v>
      </c>
      <c r="K17" s="13">
        <v>3.6824650412317981E-3</v>
      </c>
    </row>
    <row r="18" spans="1:11">
      <c r="A18" s="19">
        <v>16</v>
      </c>
      <c r="B18" s="17" t="s">
        <v>56</v>
      </c>
      <c r="C18" s="3">
        <v>2144662</v>
      </c>
      <c r="D18" s="3">
        <v>1894237</v>
      </c>
      <c r="E18" s="3">
        <v>2181059</v>
      </c>
      <c r="F18" s="3">
        <v>2147496</v>
      </c>
      <c r="G18" s="4">
        <v>33076</v>
      </c>
      <c r="H18" s="4">
        <v>250425</v>
      </c>
      <c r="I18" s="3">
        <v>692483</v>
      </c>
      <c r="J18" s="6">
        <v>1.7931047867429945E-3</v>
      </c>
      <c r="K18" s="13">
        <v>1.0678444077476508E-2</v>
      </c>
    </row>
    <row r="19" spans="1:11">
      <c r="A19" s="19">
        <v>17</v>
      </c>
      <c r="B19" s="16" t="s">
        <v>14</v>
      </c>
      <c r="C19" s="3">
        <v>1785145</v>
      </c>
      <c r="D19" s="3">
        <v>1571392</v>
      </c>
      <c r="E19" s="3">
        <v>1927887</v>
      </c>
      <c r="F19" s="3">
        <v>1662195</v>
      </c>
      <c r="G19" s="4">
        <v>206834</v>
      </c>
      <c r="H19" s="4">
        <v>213753</v>
      </c>
      <c r="I19" s="3">
        <v>549875</v>
      </c>
      <c r="J19" s="6">
        <v>2.8387871038686664E-2</v>
      </c>
      <c r="K19" s="13">
        <v>3.0309355925820229E-2</v>
      </c>
    </row>
    <row r="20" spans="1:11" ht="31.5">
      <c r="A20" s="19">
        <v>18</v>
      </c>
      <c r="B20" s="17" t="s">
        <v>57</v>
      </c>
      <c r="C20" s="3">
        <v>1553922</v>
      </c>
      <c r="D20" s="3">
        <v>1547163</v>
      </c>
      <c r="E20" s="3">
        <v>1716237</v>
      </c>
      <c r="F20" s="3">
        <v>1653418</v>
      </c>
      <c r="G20" s="4">
        <v>54878</v>
      </c>
      <c r="H20" s="4">
        <v>6759</v>
      </c>
      <c r="I20" s="3">
        <v>380964</v>
      </c>
      <c r="J20" s="6">
        <v>1.1613999485096746E-2</v>
      </c>
      <c r="K20" s="13">
        <v>1.7584402118151751E-2</v>
      </c>
    </row>
    <row r="21" spans="1:11">
      <c r="A21" s="19">
        <v>19</v>
      </c>
      <c r="B21" s="16" t="s">
        <v>58</v>
      </c>
      <c r="C21" s="3">
        <v>976178</v>
      </c>
      <c r="D21" s="3">
        <v>1000307</v>
      </c>
      <c r="E21" s="3">
        <v>1043074</v>
      </c>
      <c r="F21" s="3">
        <v>1042047</v>
      </c>
      <c r="G21" s="4">
        <v>0</v>
      </c>
      <c r="H21" s="4">
        <v>-24129</v>
      </c>
      <c r="I21" s="3">
        <v>0</v>
      </c>
      <c r="J21" s="6">
        <v>0</v>
      </c>
      <c r="K21" s="13">
        <v>0</v>
      </c>
    </row>
    <row r="22" spans="1:11">
      <c r="A22" s="19">
        <v>20</v>
      </c>
      <c r="B22" s="16" t="s">
        <v>15</v>
      </c>
      <c r="C22" s="3">
        <v>626713</v>
      </c>
      <c r="D22" s="3">
        <v>949481</v>
      </c>
      <c r="E22" s="3">
        <v>1461063</v>
      </c>
      <c r="F22" s="3">
        <v>2017388</v>
      </c>
      <c r="G22" s="4">
        <v>-547462</v>
      </c>
      <c r="H22" s="4">
        <v>-322768</v>
      </c>
      <c r="I22" s="5">
        <v>-309759</v>
      </c>
      <c r="J22" s="6">
        <v>-2.6907123775806768E-2</v>
      </c>
      <c r="K22" s="13" t="s">
        <v>21</v>
      </c>
    </row>
    <row r="23" spans="1:11">
      <c r="A23" s="19">
        <v>21</v>
      </c>
      <c r="B23" s="17" t="s">
        <v>59</v>
      </c>
      <c r="C23" s="3">
        <v>713113</v>
      </c>
      <c r="D23" s="3">
        <v>499580</v>
      </c>
      <c r="E23" s="3">
        <v>768872</v>
      </c>
      <c r="F23" s="3">
        <v>557616</v>
      </c>
      <c r="G23" s="4">
        <v>185844</v>
      </c>
      <c r="H23" s="4">
        <v>213533</v>
      </c>
      <c r="I23" s="3">
        <v>228089</v>
      </c>
      <c r="J23" s="6">
        <v>0.12469253591945346</v>
      </c>
      <c r="K23" s="13">
        <v>0.14425689967670197</v>
      </c>
    </row>
    <row r="24" spans="1:11" ht="31.5">
      <c r="A24" s="19">
        <v>22</v>
      </c>
      <c r="B24" s="16" t="s">
        <v>16</v>
      </c>
      <c r="C24" s="3">
        <v>431659</v>
      </c>
      <c r="D24" s="3">
        <v>421149</v>
      </c>
      <c r="E24" s="3">
        <v>440939</v>
      </c>
      <c r="F24" s="3">
        <v>438386</v>
      </c>
      <c r="G24" s="4">
        <v>1504</v>
      </c>
      <c r="H24" s="4">
        <v>10510</v>
      </c>
      <c r="I24" s="3">
        <v>35621</v>
      </c>
      <c r="J24" s="6">
        <v>5.8517860106129763E-4</v>
      </c>
      <c r="K24" s="13">
        <v>7.2244530442975696E-4</v>
      </c>
    </row>
    <row r="25" spans="1:11" ht="31.5">
      <c r="A25" s="19">
        <v>23</v>
      </c>
      <c r="B25" s="16" t="s">
        <v>60</v>
      </c>
      <c r="C25" s="3">
        <v>478053</v>
      </c>
      <c r="D25" s="3">
        <v>453590</v>
      </c>
      <c r="E25" s="3">
        <v>483573</v>
      </c>
      <c r="F25" s="3">
        <v>474835</v>
      </c>
      <c r="G25" s="4">
        <v>7623</v>
      </c>
      <c r="H25" s="4">
        <v>24463</v>
      </c>
      <c r="I25" s="3">
        <v>43328</v>
      </c>
      <c r="J25" s="6">
        <v>8.9333233410113667E-4</v>
      </c>
      <c r="K25" s="13">
        <v>9.3957206886300315E-4</v>
      </c>
    </row>
    <row r="26" spans="1:11">
      <c r="A26" s="19">
        <v>24</v>
      </c>
      <c r="B26" s="17" t="s">
        <v>61</v>
      </c>
      <c r="C26" s="3">
        <v>349994</v>
      </c>
      <c r="D26" s="3">
        <v>571625</v>
      </c>
      <c r="E26" s="3">
        <v>360577</v>
      </c>
      <c r="F26" s="3">
        <v>572453</v>
      </c>
      <c r="G26" s="4">
        <v>-211573</v>
      </c>
      <c r="H26" s="4">
        <v>-221631</v>
      </c>
      <c r="I26" s="5">
        <v>-205466</v>
      </c>
      <c r="J26" s="6">
        <v>-0.16021854902680938</v>
      </c>
      <c r="K26" s="13">
        <v>-0.23673205415321405</v>
      </c>
    </row>
    <row r="27" spans="1:11">
      <c r="A27" s="19">
        <v>25</v>
      </c>
      <c r="B27" s="17" t="s">
        <v>62</v>
      </c>
      <c r="C27" s="3">
        <v>422295</v>
      </c>
      <c r="D27" s="3">
        <v>420859</v>
      </c>
      <c r="E27" s="3">
        <v>448850</v>
      </c>
      <c r="F27" s="3">
        <v>421761</v>
      </c>
      <c r="G27" s="4">
        <v>22331</v>
      </c>
      <c r="H27" s="4">
        <v>1436</v>
      </c>
      <c r="I27" s="3">
        <v>50711</v>
      </c>
      <c r="J27" s="6">
        <v>4.9787304248564195E-2</v>
      </c>
      <c r="K27" s="13">
        <v>6.9623479490365237E-2</v>
      </c>
    </row>
    <row r="28" spans="1:11" ht="31.5">
      <c r="A28" s="19">
        <v>26</v>
      </c>
      <c r="B28" s="16" t="s">
        <v>63</v>
      </c>
      <c r="C28" s="3">
        <v>210246</v>
      </c>
      <c r="D28" s="3">
        <v>305245</v>
      </c>
      <c r="E28" s="3">
        <v>336379</v>
      </c>
      <c r="F28" s="3">
        <v>317770</v>
      </c>
      <c r="G28" s="4">
        <v>14921</v>
      </c>
      <c r="H28" s="4">
        <v>-94999</v>
      </c>
      <c r="I28" s="5">
        <v>-78445</v>
      </c>
      <c r="J28" s="6">
        <v>2.7996104824501329E-3</v>
      </c>
      <c r="K28" s="13">
        <v>2.8928672626439829E-3</v>
      </c>
    </row>
    <row r="29" spans="1:11">
      <c r="A29" s="19">
        <v>27</v>
      </c>
      <c r="B29" s="17" t="s">
        <v>64</v>
      </c>
      <c r="C29" s="3">
        <v>560678</v>
      </c>
      <c r="D29" s="3">
        <v>769346</v>
      </c>
      <c r="E29" s="3">
        <v>583201</v>
      </c>
      <c r="F29" s="3">
        <v>775706</v>
      </c>
      <c r="G29" s="4">
        <v>-82719</v>
      </c>
      <c r="H29" s="4">
        <v>-208668</v>
      </c>
      <c r="I29" s="5">
        <v>-127571</v>
      </c>
      <c r="J29" s="6">
        <v>-8.0659430015080427E-3</v>
      </c>
      <c r="K29" s="13">
        <v>-8.6916397067944139E-3</v>
      </c>
    </row>
    <row r="30" spans="1:11">
      <c r="A30" s="19">
        <v>28</v>
      </c>
      <c r="B30" s="17" t="s">
        <v>65</v>
      </c>
      <c r="C30" s="3">
        <v>240574</v>
      </c>
      <c r="D30" s="3">
        <v>244843</v>
      </c>
      <c r="E30" s="3">
        <v>242749</v>
      </c>
      <c r="F30" s="3">
        <v>246560</v>
      </c>
      <c r="G30" s="4">
        <v>-4043</v>
      </c>
      <c r="H30" s="4">
        <v>-4269</v>
      </c>
      <c r="I30" s="3">
        <v>1963</v>
      </c>
      <c r="J30" s="6">
        <v>-5.3723291166152862E-2</v>
      </c>
      <c r="K30" s="13">
        <v>-8.3531331997272779E-2</v>
      </c>
    </row>
    <row r="31" spans="1:11" ht="31.5">
      <c r="A31" s="19">
        <v>29</v>
      </c>
      <c r="B31" s="16" t="s">
        <v>17</v>
      </c>
      <c r="C31" s="3">
        <v>247765</v>
      </c>
      <c r="D31" s="3">
        <v>239603</v>
      </c>
      <c r="E31" s="3">
        <v>265392</v>
      </c>
      <c r="F31" s="3">
        <v>263043</v>
      </c>
      <c r="G31" s="4">
        <v>1317</v>
      </c>
      <c r="H31" s="4">
        <v>8162</v>
      </c>
      <c r="I31" s="3">
        <v>25768</v>
      </c>
      <c r="J31" s="6">
        <v>3.5093366474403694E-4</v>
      </c>
      <c r="K31" s="13">
        <v>3.5749287559044346E-4</v>
      </c>
    </row>
    <row r="32" spans="1:11">
      <c r="A32" s="19">
        <v>30</v>
      </c>
      <c r="B32" s="17" t="s">
        <v>66</v>
      </c>
      <c r="C32" s="3">
        <v>176207</v>
      </c>
      <c r="D32" s="3">
        <v>149947</v>
      </c>
      <c r="E32" s="3">
        <v>177745</v>
      </c>
      <c r="F32" s="3">
        <v>150926</v>
      </c>
      <c r="G32" s="4">
        <v>22678</v>
      </c>
      <c r="H32" s="4">
        <v>26260</v>
      </c>
      <c r="I32" s="3">
        <v>26700</v>
      </c>
      <c r="J32" s="6">
        <v>0.18331433744776132</v>
      </c>
      <c r="K32" s="13">
        <v>0.20100511420543685</v>
      </c>
    </row>
    <row r="33" spans="1:11">
      <c r="A33" s="19">
        <v>31</v>
      </c>
      <c r="B33" s="17" t="s">
        <v>67</v>
      </c>
      <c r="C33" s="3">
        <v>64971</v>
      </c>
      <c r="D33" s="3">
        <v>98244</v>
      </c>
      <c r="E33" s="3">
        <v>80666</v>
      </c>
      <c r="F33" s="3">
        <v>100311</v>
      </c>
      <c r="G33" s="4">
        <v>-21300</v>
      </c>
      <c r="H33" s="4">
        <v>-33273</v>
      </c>
      <c r="I33" s="5">
        <v>-27251</v>
      </c>
      <c r="J33" s="6">
        <v>-6.0948495945637379E-3</v>
      </c>
      <c r="K33" s="13">
        <v>-9.0311925944220727E-3</v>
      </c>
    </row>
    <row r="34" spans="1:11">
      <c r="A34" s="19">
        <v>32</v>
      </c>
      <c r="B34" s="17" t="s">
        <v>68</v>
      </c>
      <c r="C34" s="3">
        <v>27219</v>
      </c>
      <c r="D34" s="3">
        <v>19945</v>
      </c>
      <c r="E34" s="3">
        <v>28043</v>
      </c>
      <c r="F34" s="3">
        <v>24197</v>
      </c>
      <c r="G34" s="4">
        <v>3271</v>
      </c>
      <c r="H34" s="4">
        <v>7274</v>
      </c>
      <c r="I34" s="3">
        <v>7342</v>
      </c>
      <c r="J34" s="6">
        <v>0.13952694776803806</v>
      </c>
      <c r="K34" s="13">
        <v>0.29497700423843448</v>
      </c>
    </row>
    <row r="35" spans="1:11">
      <c r="A35" s="19">
        <v>33</v>
      </c>
      <c r="B35" s="16" t="s">
        <v>69</v>
      </c>
      <c r="C35" s="3">
        <v>83905</v>
      </c>
      <c r="D35" s="3">
        <v>81166</v>
      </c>
      <c r="E35" s="3">
        <v>84190</v>
      </c>
      <c r="F35" s="3">
        <v>81243</v>
      </c>
      <c r="G35" s="4">
        <v>2445</v>
      </c>
      <c r="H35" s="4">
        <v>2739</v>
      </c>
      <c r="I35" s="3">
        <v>5702</v>
      </c>
      <c r="J35" s="6">
        <v>2.7186150074219859E-2</v>
      </c>
      <c r="K35" s="13">
        <v>6.9800305465549481E-2</v>
      </c>
    </row>
    <row r="36" spans="1:11" ht="31.5">
      <c r="A36" s="19">
        <v>34</v>
      </c>
      <c r="B36" s="16" t="s">
        <v>70</v>
      </c>
      <c r="C36" s="3">
        <v>78475</v>
      </c>
      <c r="D36" s="3">
        <v>74597</v>
      </c>
      <c r="E36" s="3">
        <v>78669</v>
      </c>
      <c r="F36" s="3">
        <v>75763</v>
      </c>
      <c r="G36" s="4">
        <v>2669</v>
      </c>
      <c r="H36" s="4">
        <v>3878</v>
      </c>
      <c r="I36" s="3">
        <v>13810</v>
      </c>
      <c r="J36" s="6">
        <v>1.1506318991030762E-2</v>
      </c>
      <c r="K36" s="13">
        <v>8.1283976184312712E-2</v>
      </c>
    </row>
    <row r="37" spans="1:11" ht="31.5">
      <c r="A37" s="19">
        <v>35</v>
      </c>
      <c r="B37" s="17" t="s">
        <v>71</v>
      </c>
      <c r="C37" s="3">
        <v>152688</v>
      </c>
      <c r="D37" s="3">
        <v>150870</v>
      </c>
      <c r="E37" s="3">
        <v>152900</v>
      </c>
      <c r="F37" s="3">
        <v>151872</v>
      </c>
      <c r="G37" s="4">
        <v>729</v>
      </c>
      <c r="H37" s="4">
        <v>1818</v>
      </c>
      <c r="I37" s="3">
        <v>11770</v>
      </c>
      <c r="J37" s="6">
        <v>3.8242622950819673E-3</v>
      </c>
      <c r="K37" s="13">
        <v>3.4818741940106035E-2</v>
      </c>
    </row>
    <row r="38" spans="1:11" ht="16.5" customHeight="1">
      <c r="A38" s="19">
        <v>36</v>
      </c>
      <c r="B38" s="17" t="s">
        <v>72</v>
      </c>
      <c r="C38" s="3">
        <v>35032</v>
      </c>
      <c r="D38" s="3">
        <v>36046</v>
      </c>
      <c r="E38" s="3">
        <v>35179</v>
      </c>
      <c r="F38" s="3">
        <v>36048</v>
      </c>
      <c r="G38" s="4">
        <v>-869</v>
      </c>
      <c r="H38" s="4">
        <v>-1014</v>
      </c>
      <c r="I38" s="3">
        <v>3198</v>
      </c>
      <c r="J38" s="6">
        <v>-1.4620153604145461E-2</v>
      </c>
      <c r="K38" s="13">
        <v>-1.5640467234211048E-2</v>
      </c>
    </row>
    <row r="39" spans="1:11">
      <c r="A39" s="19">
        <v>37</v>
      </c>
      <c r="B39" s="17" t="s">
        <v>85</v>
      </c>
      <c r="C39" s="3">
        <v>84341064</v>
      </c>
      <c r="D39" s="3">
        <v>78958290</v>
      </c>
      <c r="E39" s="3">
        <v>89599444</v>
      </c>
      <c r="F39" s="3">
        <v>83923854</v>
      </c>
      <c r="G39" s="4">
        <v>4168851</v>
      </c>
      <c r="H39" s="4">
        <v>5382774</v>
      </c>
      <c r="I39" s="3">
        <v>11795434</v>
      </c>
      <c r="J39" s="6">
        <v>8.1694883142550967E-2</v>
      </c>
      <c r="K39" s="13">
        <v>0.29530822472009444</v>
      </c>
    </row>
    <row r="40" spans="1:11" ht="16.5" thickBot="1">
      <c r="A40" s="19">
        <v>38</v>
      </c>
      <c r="B40" s="17" t="s">
        <v>86</v>
      </c>
      <c r="C40" s="57" t="s">
        <v>21</v>
      </c>
      <c r="D40" s="57" t="s">
        <v>21</v>
      </c>
      <c r="E40" s="57" t="s">
        <v>21</v>
      </c>
      <c r="F40" s="57" t="s">
        <v>21</v>
      </c>
      <c r="G40" s="57" t="s">
        <v>21</v>
      </c>
      <c r="H40" s="57" t="s">
        <v>21</v>
      </c>
      <c r="I40" s="57" t="s">
        <v>21</v>
      </c>
      <c r="J40" s="57" t="s">
        <v>21</v>
      </c>
      <c r="K40" s="57" t="s">
        <v>21</v>
      </c>
    </row>
    <row r="41" spans="1:11" ht="16.5" thickBot="1">
      <c r="A41" s="63" t="s">
        <v>18</v>
      </c>
      <c r="B41" s="64"/>
      <c r="C41" s="24">
        <f t="shared" ref="C41:G41" si="0">SUM(C3:C38)</f>
        <v>979492799</v>
      </c>
      <c r="D41" s="24">
        <f t="shared" si="0"/>
        <v>932771289</v>
      </c>
      <c r="E41" s="24">
        <f t="shared" si="0"/>
        <v>1020967354</v>
      </c>
      <c r="F41" s="24">
        <f t="shared" si="0"/>
        <v>994310134</v>
      </c>
      <c r="G41" s="24">
        <f t="shared" si="0"/>
        <v>14035466</v>
      </c>
      <c r="H41" s="24">
        <f>SUM(H3:H38)</f>
        <v>46721510</v>
      </c>
      <c r="I41" s="24">
        <f>SUM(I3:I38)</f>
        <v>153700724</v>
      </c>
      <c r="J41" s="24"/>
      <c r="K41" s="25"/>
    </row>
    <row r="42" spans="1:11">
      <c r="E42" s="21"/>
      <c r="F42" s="21"/>
    </row>
    <row r="44" spans="1:11">
      <c r="E44" s="22"/>
    </row>
    <row r="45" spans="1:11">
      <c r="E45" s="21"/>
    </row>
    <row r="46" spans="1:11">
      <c r="E46" s="23"/>
    </row>
    <row r="47" spans="1:11">
      <c r="E47" s="21"/>
    </row>
  </sheetData>
  <mergeCells count="2">
    <mergeCell ref="A1:A2"/>
    <mergeCell ref="A41:B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2060"/>
  </sheetPr>
  <dimension ref="A1:F43"/>
  <sheetViews>
    <sheetView workbookViewId="0">
      <selection activeCell="C48" sqref="C48"/>
    </sheetView>
  </sheetViews>
  <sheetFormatPr defaultRowHeight="15.75"/>
  <cols>
    <col min="1" max="1" width="9.140625" style="18"/>
    <col min="2" max="2" width="48.85546875" style="18" customWidth="1"/>
    <col min="3" max="3" width="15.85546875" style="18" customWidth="1"/>
    <col min="4" max="4" width="15.28515625" style="18" customWidth="1"/>
    <col min="5" max="5" width="14.42578125" style="18" customWidth="1"/>
    <col min="6" max="6" width="20.7109375" style="18" customWidth="1"/>
    <col min="7" max="16384" width="9.140625" style="18"/>
  </cols>
  <sheetData>
    <row r="1" spans="1:6" ht="47.25">
      <c r="A1" s="7" t="s">
        <v>32</v>
      </c>
      <c r="B1" s="8" t="s">
        <v>8</v>
      </c>
      <c r="C1" s="8" t="s">
        <v>19</v>
      </c>
      <c r="D1" s="8" t="s">
        <v>26</v>
      </c>
      <c r="E1" s="8" t="s">
        <v>20</v>
      </c>
      <c r="F1" s="9" t="s">
        <v>87</v>
      </c>
    </row>
    <row r="2" spans="1:6">
      <c r="A2" s="10"/>
      <c r="B2" s="1"/>
      <c r="C2" s="1">
        <v>2025</v>
      </c>
      <c r="D2" s="1">
        <v>2025</v>
      </c>
      <c r="E2" s="1">
        <v>2025</v>
      </c>
      <c r="F2" s="54">
        <v>2025</v>
      </c>
    </row>
    <row r="3" spans="1:6">
      <c r="A3" s="19">
        <v>1</v>
      </c>
      <c r="B3" s="16" t="s">
        <v>73</v>
      </c>
      <c r="C3" s="3">
        <v>106397806.76132001</v>
      </c>
      <c r="D3" s="3">
        <v>0</v>
      </c>
      <c r="E3" s="3">
        <v>1606450.105</v>
      </c>
      <c r="F3" s="55">
        <v>0</v>
      </c>
    </row>
    <row r="4" spans="1:6">
      <c r="A4" s="19">
        <v>2</v>
      </c>
      <c r="B4" s="16" t="s">
        <v>9</v>
      </c>
      <c r="C4" s="3">
        <v>13855656.095899999</v>
      </c>
      <c r="D4" s="3">
        <v>0</v>
      </c>
      <c r="E4" s="3">
        <v>574.03399999999999</v>
      </c>
      <c r="F4" s="55">
        <v>0</v>
      </c>
    </row>
    <row r="5" spans="1:6">
      <c r="A5" s="19">
        <v>3</v>
      </c>
      <c r="B5" s="16" t="s">
        <v>47</v>
      </c>
      <c r="C5" s="3">
        <v>17200190.307020001</v>
      </c>
      <c r="D5" s="3">
        <v>0</v>
      </c>
      <c r="E5" s="3">
        <v>3109549.037</v>
      </c>
      <c r="F5" s="55">
        <v>0</v>
      </c>
    </row>
    <row r="6" spans="1:6">
      <c r="A6" s="19">
        <v>4</v>
      </c>
      <c r="B6" s="16" t="s">
        <v>50</v>
      </c>
      <c r="C6" s="3">
        <v>7237726.6705100005</v>
      </c>
      <c r="D6" s="3">
        <v>0</v>
      </c>
      <c r="E6" s="3">
        <v>17340119.306000002</v>
      </c>
      <c r="F6" s="55">
        <v>0</v>
      </c>
    </row>
    <row r="7" spans="1:6">
      <c r="A7" s="19">
        <v>5</v>
      </c>
      <c r="B7" s="16" t="s">
        <v>48</v>
      </c>
      <c r="C7" s="3">
        <v>2482609.9377299999</v>
      </c>
      <c r="D7" s="3">
        <v>0</v>
      </c>
      <c r="E7" s="3">
        <v>4498126.5820000004</v>
      </c>
      <c r="F7" s="55">
        <v>0</v>
      </c>
    </row>
    <row r="8" spans="1:6">
      <c r="A8" s="19">
        <v>6</v>
      </c>
      <c r="B8" s="17" t="s">
        <v>49</v>
      </c>
      <c r="C8" s="3">
        <v>24498261.731520001</v>
      </c>
      <c r="D8" s="3">
        <v>908.06399999999996</v>
      </c>
      <c r="E8" s="3">
        <v>0</v>
      </c>
      <c r="F8" s="55">
        <v>0</v>
      </c>
    </row>
    <row r="9" spans="1:6">
      <c r="A9" s="19">
        <v>7</v>
      </c>
      <c r="B9" s="16" t="s">
        <v>10</v>
      </c>
      <c r="C9" s="3">
        <v>4293063.5591599997</v>
      </c>
      <c r="D9" s="3">
        <v>0</v>
      </c>
      <c r="E9" s="3">
        <v>17942744</v>
      </c>
      <c r="F9" s="55">
        <v>0</v>
      </c>
    </row>
    <row r="10" spans="1:6">
      <c r="A10" s="19">
        <v>8</v>
      </c>
      <c r="B10" s="17" t="s">
        <v>11</v>
      </c>
      <c r="C10" s="3">
        <v>531906.50441000005</v>
      </c>
      <c r="D10" s="3">
        <v>222521.68964</v>
      </c>
      <c r="E10" s="3">
        <v>0</v>
      </c>
      <c r="F10" s="56">
        <f>(3153743198.47+9040443839.19)/1000</f>
        <v>12194187.037659999</v>
      </c>
    </row>
    <row r="11" spans="1:6">
      <c r="A11" s="19">
        <v>9</v>
      </c>
      <c r="B11" s="16" t="s">
        <v>51</v>
      </c>
      <c r="C11" s="3">
        <v>1506035.3477699999</v>
      </c>
      <c r="D11" s="3">
        <v>0</v>
      </c>
      <c r="E11" s="3">
        <v>1705000</v>
      </c>
      <c r="F11" s="55">
        <v>0</v>
      </c>
    </row>
    <row r="12" spans="1:6">
      <c r="A12" s="19">
        <v>10</v>
      </c>
      <c r="B12" s="17" t="s">
        <v>52</v>
      </c>
      <c r="C12" s="3">
        <v>3055846.4668100001</v>
      </c>
      <c r="D12" s="3">
        <v>86543.552769999995</v>
      </c>
      <c r="E12" s="3">
        <v>576286.321</v>
      </c>
      <c r="F12" s="55">
        <v>0</v>
      </c>
    </row>
    <row r="13" spans="1:6">
      <c r="A13" s="19">
        <v>11</v>
      </c>
      <c r="B13" s="16" t="s">
        <v>12</v>
      </c>
      <c r="C13" s="3">
        <v>1540060.9837499999</v>
      </c>
      <c r="D13" s="3">
        <v>0</v>
      </c>
      <c r="E13" s="3">
        <v>5324904.1500000004</v>
      </c>
      <c r="F13" s="55">
        <v>0</v>
      </c>
    </row>
    <row r="14" spans="1:6">
      <c r="A14" s="19">
        <v>12</v>
      </c>
      <c r="B14" s="16" t="s">
        <v>13</v>
      </c>
      <c r="C14" s="3">
        <v>2579353.19784</v>
      </c>
      <c r="D14" s="3">
        <v>0</v>
      </c>
      <c r="E14" s="3">
        <v>6400408.9500000002</v>
      </c>
      <c r="F14" s="55">
        <v>0</v>
      </c>
    </row>
    <row r="15" spans="1:6">
      <c r="A15" s="19">
        <v>13</v>
      </c>
      <c r="B15" s="17" t="s">
        <v>53</v>
      </c>
      <c r="C15" s="3">
        <v>597856.04784000001</v>
      </c>
      <c r="D15" s="3">
        <v>74183.870200000005</v>
      </c>
      <c r="E15" s="3">
        <v>0</v>
      </c>
      <c r="F15" s="55">
        <v>0</v>
      </c>
    </row>
    <row r="16" spans="1:6">
      <c r="A16" s="19">
        <v>14</v>
      </c>
      <c r="B16" s="17" t="s">
        <v>54</v>
      </c>
      <c r="C16" s="3">
        <v>355640.57007000002</v>
      </c>
      <c r="D16" s="3">
        <v>11857.859119999999</v>
      </c>
      <c r="E16" s="3">
        <v>0</v>
      </c>
      <c r="F16" s="55">
        <v>0</v>
      </c>
    </row>
    <row r="17" spans="1:6">
      <c r="A17" s="19">
        <v>15</v>
      </c>
      <c r="B17" s="17" t="s">
        <v>55</v>
      </c>
      <c r="C17" s="3">
        <v>330729.46693</v>
      </c>
      <c r="D17" s="3">
        <v>14079.660260000001</v>
      </c>
      <c r="E17" s="3">
        <v>252000</v>
      </c>
      <c r="F17" s="55">
        <v>0</v>
      </c>
    </row>
    <row r="18" spans="1:6">
      <c r="A18" s="19">
        <v>16</v>
      </c>
      <c r="B18" s="17" t="s">
        <v>56</v>
      </c>
      <c r="C18" s="3">
        <v>462392.25276</v>
      </c>
      <c r="D18" s="3">
        <v>0</v>
      </c>
      <c r="E18" s="3">
        <v>80000</v>
      </c>
      <c r="F18" s="55">
        <v>0</v>
      </c>
    </row>
    <row r="19" spans="1:6">
      <c r="A19" s="19">
        <v>17</v>
      </c>
      <c r="B19" s="16" t="s">
        <v>14</v>
      </c>
      <c r="C19" s="3">
        <v>477335.81524000003</v>
      </c>
      <c r="D19" s="3">
        <v>0</v>
      </c>
      <c r="E19" s="3">
        <v>0</v>
      </c>
      <c r="F19" s="55">
        <v>0</v>
      </c>
    </row>
    <row r="20" spans="1:6">
      <c r="A20" s="19">
        <v>18</v>
      </c>
      <c r="B20" s="17" t="s">
        <v>57</v>
      </c>
      <c r="C20" s="3">
        <v>305539.14248000004</v>
      </c>
      <c r="D20" s="3">
        <v>21304.551670000001</v>
      </c>
      <c r="E20" s="3">
        <v>175000</v>
      </c>
      <c r="F20" s="55">
        <v>0</v>
      </c>
    </row>
    <row r="21" spans="1:6">
      <c r="A21" s="19">
        <v>19</v>
      </c>
      <c r="B21" s="16" t="s">
        <v>58</v>
      </c>
      <c r="C21" s="3">
        <v>239678.8425</v>
      </c>
      <c r="D21" s="3">
        <v>0</v>
      </c>
      <c r="E21" s="3">
        <v>2900000</v>
      </c>
      <c r="F21" s="55">
        <v>0</v>
      </c>
    </row>
    <row r="22" spans="1:6">
      <c r="A22" s="19">
        <v>20</v>
      </c>
      <c r="B22" s="16" t="s">
        <v>15</v>
      </c>
      <c r="C22" s="3">
        <v>102863.31590999999</v>
      </c>
      <c r="D22" s="3">
        <v>0</v>
      </c>
      <c r="E22" s="3">
        <v>829500</v>
      </c>
      <c r="F22" s="55">
        <v>0</v>
      </c>
    </row>
    <row r="23" spans="1:6">
      <c r="A23" s="19">
        <v>21</v>
      </c>
      <c r="B23" s="17" t="s">
        <v>59</v>
      </c>
      <c r="C23" s="3">
        <v>137606.42139999999</v>
      </c>
      <c r="D23" s="3">
        <v>113285.41562999999</v>
      </c>
      <c r="E23" s="3">
        <v>0</v>
      </c>
      <c r="F23" s="55">
        <v>0</v>
      </c>
    </row>
    <row r="24" spans="1:6" ht="31.5">
      <c r="A24" s="19">
        <v>22</v>
      </c>
      <c r="B24" s="16" t="s">
        <v>16</v>
      </c>
      <c r="C24" s="3">
        <v>88240.93694</v>
      </c>
      <c r="D24" s="3">
        <v>884.12609999999995</v>
      </c>
      <c r="E24" s="3">
        <v>40125</v>
      </c>
      <c r="F24" s="55">
        <v>0</v>
      </c>
    </row>
    <row r="25" spans="1:6">
      <c r="A25" s="19">
        <v>23</v>
      </c>
      <c r="B25" s="16" t="s">
        <v>60</v>
      </c>
      <c r="C25" s="3">
        <v>168753.61152999999</v>
      </c>
      <c r="D25" s="3">
        <v>7364.8707899999999</v>
      </c>
      <c r="E25" s="3">
        <v>44429.646000000001</v>
      </c>
      <c r="F25" s="55">
        <v>0</v>
      </c>
    </row>
    <row r="26" spans="1:6">
      <c r="A26" s="19">
        <v>24</v>
      </c>
      <c r="B26" s="17" t="s">
        <v>61</v>
      </c>
      <c r="C26" s="3">
        <v>119883.3465</v>
      </c>
      <c r="D26" s="3">
        <v>0</v>
      </c>
      <c r="E26" s="3">
        <v>0</v>
      </c>
      <c r="F26" s="55">
        <v>0</v>
      </c>
    </row>
    <row r="27" spans="1:6">
      <c r="A27" s="19">
        <v>25</v>
      </c>
      <c r="B27" s="17" t="s">
        <v>62</v>
      </c>
      <c r="C27" s="3">
        <v>96449.340280000004</v>
      </c>
      <c r="D27" s="3">
        <v>0</v>
      </c>
      <c r="E27" s="3">
        <v>350000</v>
      </c>
      <c r="F27" s="55">
        <v>0</v>
      </c>
    </row>
    <row r="28" spans="1:6">
      <c r="A28" s="19">
        <v>26</v>
      </c>
      <c r="B28" s="16" t="s">
        <v>63</v>
      </c>
      <c r="C28" s="3">
        <v>86011.404200000004</v>
      </c>
      <c r="D28" s="3">
        <v>3530.3568999999998</v>
      </c>
      <c r="E28" s="3">
        <v>38768.222999999998</v>
      </c>
      <c r="F28" s="55">
        <v>0</v>
      </c>
    </row>
    <row r="29" spans="1:6">
      <c r="A29" s="19">
        <v>27</v>
      </c>
      <c r="B29" s="17" t="s">
        <v>64</v>
      </c>
      <c r="C29" s="3">
        <v>105807.80937</v>
      </c>
      <c r="D29" s="3">
        <v>0</v>
      </c>
      <c r="E29" s="3">
        <v>0</v>
      </c>
      <c r="F29" s="55">
        <v>0</v>
      </c>
    </row>
    <row r="30" spans="1:6">
      <c r="A30" s="19">
        <v>28</v>
      </c>
      <c r="B30" s="17" t="s">
        <v>65</v>
      </c>
      <c r="C30" s="3">
        <v>77058.418459999986</v>
      </c>
      <c r="D30" s="3">
        <v>851.94461000000001</v>
      </c>
      <c r="E30" s="3">
        <v>239424</v>
      </c>
      <c r="F30" s="55">
        <v>0</v>
      </c>
    </row>
    <row r="31" spans="1:6">
      <c r="A31" s="19">
        <v>29</v>
      </c>
      <c r="B31" s="16" t="s">
        <v>17</v>
      </c>
      <c r="C31" s="3">
        <v>60492.59403</v>
      </c>
      <c r="D31" s="3">
        <v>6073.9524700000002</v>
      </c>
      <c r="E31" s="3">
        <v>21600</v>
      </c>
      <c r="F31" s="55">
        <v>0</v>
      </c>
    </row>
    <row r="32" spans="1:6">
      <c r="A32" s="19">
        <v>30</v>
      </c>
      <c r="B32" s="17" t="s">
        <v>66</v>
      </c>
      <c r="C32" s="3">
        <v>50259.086060000001</v>
      </c>
      <c r="D32" s="3">
        <v>10336.224279999999</v>
      </c>
      <c r="E32" s="3">
        <v>0</v>
      </c>
      <c r="F32" s="55">
        <v>0</v>
      </c>
    </row>
    <row r="33" spans="1:6">
      <c r="A33" s="19">
        <v>31</v>
      </c>
      <c r="B33" s="17" t="s">
        <v>67</v>
      </c>
      <c r="C33" s="3">
        <v>31813.707629999997</v>
      </c>
      <c r="D33" s="3">
        <v>2279.5567900000001</v>
      </c>
      <c r="E33" s="3">
        <v>20000</v>
      </c>
      <c r="F33" s="55">
        <v>0</v>
      </c>
    </row>
    <row r="34" spans="1:6">
      <c r="A34" s="19">
        <v>32</v>
      </c>
      <c r="B34" s="17" t="s">
        <v>68</v>
      </c>
      <c r="C34" s="3">
        <v>3677.79</v>
      </c>
      <c r="D34" s="3">
        <v>948.38250000000005</v>
      </c>
      <c r="E34" s="3">
        <v>20000</v>
      </c>
      <c r="F34" s="55">
        <v>0</v>
      </c>
    </row>
    <row r="35" spans="1:6">
      <c r="A35" s="19">
        <v>33</v>
      </c>
      <c r="B35" s="16" t="s">
        <v>69</v>
      </c>
      <c r="C35" s="3">
        <v>16623.626700000001</v>
      </c>
      <c r="D35" s="3">
        <v>188.61122</v>
      </c>
      <c r="E35" s="3">
        <v>10500</v>
      </c>
      <c r="F35" s="55">
        <v>0</v>
      </c>
    </row>
    <row r="36" spans="1:6">
      <c r="A36" s="19">
        <v>34</v>
      </c>
      <c r="B36" s="16" t="s">
        <v>70</v>
      </c>
      <c r="C36" s="3">
        <v>13433.37933</v>
      </c>
      <c r="D36" s="3">
        <v>1502.10726</v>
      </c>
      <c r="E36" s="3">
        <v>20760</v>
      </c>
      <c r="F36" s="55">
        <v>0</v>
      </c>
    </row>
    <row r="37" spans="1:6">
      <c r="A37" s="19">
        <v>35</v>
      </c>
      <c r="B37" s="17" t="s">
        <v>71</v>
      </c>
      <c r="C37" s="3">
        <v>29751.076870000001</v>
      </c>
      <c r="D37" s="3">
        <v>638.94992000000002</v>
      </c>
      <c r="E37" s="3">
        <v>36975.712</v>
      </c>
      <c r="F37" s="55">
        <v>0</v>
      </c>
    </row>
    <row r="38" spans="1:6">
      <c r="A38" s="26">
        <v>36</v>
      </c>
      <c r="B38" s="52" t="s">
        <v>72</v>
      </c>
      <c r="C38" s="3">
        <v>7270.1840000000002</v>
      </c>
      <c r="D38" s="3">
        <v>1312</v>
      </c>
      <c r="E38" s="3">
        <v>8100</v>
      </c>
      <c r="F38" s="55">
        <v>0</v>
      </c>
    </row>
    <row r="39" spans="1:6">
      <c r="A39" s="19">
        <v>37</v>
      </c>
      <c r="B39" s="52" t="s">
        <v>85</v>
      </c>
      <c r="C39" s="3">
        <v>3475089.3691900033</v>
      </c>
      <c r="D39" s="3">
        <v>0</v>
      </c>
      <c r="E39" s="3">
        <v>0</v>
      </c>
      <c r="F39" s="55">
        <v>0</v>
      </c>
    </row>
    <row r="40" spans="1:6" ht="16.5" thickBot="1">
      <c r="A40" s="19">
        <v>38</v>
      </c>
      <c r="B40" s="17" t="s">
        <v>86</v>
      </c>
      <c r="C40" s="27">
        <v>23396285.632349685</v>
      </c>
      <c r="D40" s="27">
        <v>1627093.8544000001</v>
      </c>
      <c r="E40" s="27">
        <v>0</v>
      </c>
      <c r="F40" s="55">
        <v>0</v>
      </c>
    </row>
    <row r="41" spans="1:6" ht="16.5" thickBot="1">
      <c r="A41" s="63" t="s">
        <v>18</v>
      </c>
      <c r="B41" s="64"/>
      <c r="C41" s="28">
        <f>SUM(C3:C40)</f>
        <v>216015060.75230968</v>
      </c>
      <c r="D41" s="28">
        <f t="shared" ref="D41:F41" si="0">SUM(D3:D40)</f>
        <v>2207689.6005299999</v>
      </c>
      <c r="E41" s="28">
        <f t="shared" si="0"/>
        <v>63591345.066</v>
      </c>
      <c r="F41" s="28">
        <f t="shared" si="0"/>
        <v>12194187.037659999</v>
      </c>
    </row>
    <row r="42" spans="1:6">
      <c r="A42" s="58" t="s">
        <v>38</v>
      </c>
      <c r="B42" s="58"/>
    </row>
    <row r="43" spans="1:6">
      <c r="A43" s="65" t="s">
        <v>88</v>
      </c>
      <c r="B43" s="65"/>
      <c r="C43" s="65"/>
    </row>
  </sheetData>
  <mergeCells count="3">
    <mergeCell ref="A41:B41"/>
    <mergeCell ref="A42:B42"/>
    <mergeCell ref="A43:C43"/>
  </mergeCells>
  <pageMargins left="0.7" right="0.7" top="0.75" bottom="0.75" header="0.3" footer="0.3"/>
  <pageSetup paperSize="9" orientation="portrait" r:id="rId1"/>
  <ignoredErrors>
    <ignoredError sqref="C41:E4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2060"/>
  </sheetPr>
  <dimension ref="A1:K44"/>
  <sheetViews>
    <sheetView workbookViewId="0">
      <selection activeCell="B39" sqref="B39"/>
    </sheetView>
  </sheetViews>
  <sheetFormatPr defaultRowHeight="15.75"/>
  <cols>
    <col min="1" max="1" width="9.140625" style="18"/>
    <col min="2" max="2" width="33.28515625" style="18" customWidth="1"/>
    <col min="3" max="3" width="23.28515625" style="18" bestFit="1" customWidth="1"/>
    <col min="4" max="5" width="21.42578125" style="18" customWidth="1"/>
    <col min="6" max="6" width="22.7109375" style="18" customWidth="1"/>
    <col min="7" max="7" width="21" style="18" customWidth="1"/>
    <col min="8" max="16384" width="9.140625" style="18"/>
  </cols>
  <sheetData>
    <row r="1" spans="1:11" ht="94.5">
      <c r="A1" s="7" t="s">
        <v>32</v>
      </c>
      <c r="B1" s="8" t="s">
        <v>40</v>
      </c>
      <c r="C1" s="8" t="s">
        <v>22</v>
      </c>
      <c r="D1" s="8" t="s">
        <v>23</v>
      </c>
      <c r="E1" s="8" t="s">
        <v>35</v>
      </c>
      <c r="F1" s="8" t="s">
        <v>36</v>
      </c>
      <c r="G1" s="9" t="s">
        <v>39</v>
      </c>
      <c r="K1" s="35"/>
    </row>
    <row r="2" spans="1:11">
      <c r="A2" s="19">
        <v>1</v>
      </c>
      <c r="B2" s="16" t="s">
        <v>73</v>
      </c>
      <c r="C2" s="29">
        <v>63760.207337278</v>
      </c>
      <c r="D2" s="29">
        <v>0</v>
      </c>
      <c r="E2" s="29">
        <v>0</v>
      </c>
      <c r="F2" s="30">
        <v>0</v>
      </c>
      <c r="G2" s="31">
        <v>151473.18700000001</v>
      </c>
    </row>
    <row r="3" spans="1:11" ht="15" customHeight="1">
      <c r="A3" s="19">
        <v>2</v>
      </c>
      <c r="B3" s="16" t="s">
        <v>9</v>
      </c>
      <c r="C3" s="29">
        <v>64275.431867572101</v>
      </c>
      <c r="D3" s="29">
        <v>17445.838830230005</v>
      </c>
      <c r="E3" s="29">
        <v>3141.464892</v>
      </c>
      <c r="F3" s="30">
        <v>0</v>
      </c>
      <c r="G3" s="31">
        <v>151489.60699999999</v>
      </c>
    </row>
    <row r="4" spans="1:11" ht="15" customHeight="1">
      <c r="A4" s="19">
        <v>3</v>
      </c>
      <c r="B4" s="16" t="s">
        <v>47</v>
      </c>
      <c r="C4" s="29">
        <v>17141.679838476601</v>
      </c>
      <c r="D4" s="29">
        <v>0</v>
      </c>
      <c r="E4" s="29">
        <v>0</v>
      </c>
      <c r="F4" s="30">
        <v>0</v>
      </c>
      <c r="G4" s="31">
        <v>22937.207999999999</v>
      </c>
    </row>
    <row r="5" spans="1:11" ht="15.75" customHeight="1">
      <c r="A5" s="19">
        <v>4</v>
      </c>
      <c r="B5" s="16" t="s">
        <v>50</v>
      </c>
      <c r="C5" s="29">
        <v>18200.6713324583</v>
      </c>
      <c r="D5" s="29">
        <v>2350.2647096000005</v>
      </c>
      <c r="E5" s="29">
        <v>684.97968900000001</v>
      </c>
      <c r="F5" s="30">
        <v>0</v>
      </c>
      <c r="G5" s="31">
        <v>117474.68</v>
      </c>
    </row>
    <row r="6" spans="1:11">
      <c r="A6" s="19">
        <v>5</v>
      </c>
      <c r="B6" s="16" t="s">
        <v>48</v>
      </c>
      <c r="C6" s="29">
        <v>3383.8083563585001</v>
      </c>
      <c r="D6" s="29">
        <v>0</v>
      </c>
      <c r="E6" s="29">
        <v>0</v>
      </c>
      <c r="F6" s="30">
        <v>0</v>
      </c>
      <c r="G6" s="31">
        <v>22590.85</v>
      </c>
    </row>
    <row r="7" spans="1:11">
      <c r="A7" s="19">
        <v>6</v>
      </c>
      <c r="B7" s="17" t="s">
        <v>49</v>
      </c>
      <c r="C7" s="29"/>
      <c r="D7" s="29">
        <v>0</v>
      </c>
      <c r="E7" s="29">
        <v>0</v>
      </c>
      <c r="F7" s="30">
        <v>0</v>
      </c>
      <c r="G7" s="31">
        <v>706.27499999999998</v>
      </c>
    </row>
    <row r="8" spans="1:11" ht="31.5">
      <c r="A8" s="19">
        <v>7</v>
      </c>
      <c r="B8" s="16" t="s">
        <v>10</v>
      </c>
      <c r="C8" s="29">
        <v>1765.3674960702001</v>
      </c>
      <c r="D8" s="29">
        <v>1978.8465488900003</v>
      </c>
      <c r="E8" s="29">
        <v>129.09058999999999</v>
      </c>
      <c r="F8" s="30">
        <v>0.53142999999999996</v>
      </c>
      <c r="G8" s="31">
        <v>1897.732</v>
      </c>
    </row>
    <row r="9" spans="1:11" ht="31.5">
      <c r="A9" s="19">
        <v>8</v>
      </c>
      <c r="B9" s="17" t="s">
        <v>11</v>
      </c>
      <c r="C9" s="29">
        <v>926.09821831759996</v>
      </c>
      <c r="D9" s="29">
        <v>0</v>
      </c>
      <c r="E9" s="29">
        <v>0</v>
      </c>
      <c r="F9" s="30">
        <v>0</v>
      </c>
      <c r="G9" s="31">
        <v>8709.6589999999997</v>
      </c>
    </row>
    <row r="10" spans="1:11">
      <c r="A10" s="19">
        <v>9</v>
      </c>
      <c r="B10" s="16" t="s">
        <v>51</v>
      </c>
      <c r="C10" s="29">
        <v>735.05907090000005</v>
      </c>
      <c r="D10" s="29">
        <v>615.84340888999998</v>
      </c>
      <c r="E10" s="29">
        <v>28.097818</v>
      </c>
      <c r="F10" s="30">
        <v>25.299734000000001</v>
      </c>
      <c r="G10" s="31">
        <v>8990.7250000000004</v>
      </c>
    </row>
    <row r="11" spans="1:11">
      <c r="A11" s="19">
        <v>10</v>
      </c>
      <c r="B11" s="17" t="s">
        <v>52</v>
      </c>
      <c r="C11" s="29"/>
      <c r="D11" s="29">
        <v>0</v>
      </c>
      <c r="E11" s="29">
        <v>0</v>
      </c>
      <c r="F11" s="30">
        <v>0</v>
      </c>
      <c r="G11" s="31">
        <v>693.66300000000001</v>
      </c>
    </row>
    <row r="12" spans="1:11">
      <c r="A12" s="19">
        <v>11</v>
      </c>
      <c r="B12" s="16" t="s">
        <v>12</v>
      </c>
      <c r="C12" s="29">
        <v>13578.92110179</v>
      </c>
      <c r="D12" s="29">
        <v>1705.13284236</v>
      </c>
      <c r="E12" s="29">
        <v>516.083303</v>
      </c>
      <c r="F12" s="30">
        <v>15.779553</v>
      </c>
      <c r="G12" s="31">
        <v>20565.773000000001</v>
      </c>
    </row>
    <row r="13" spans="1:11">
      <c r="A13" s="19">
        <v>12</v>
      </c>
      <c r="B13" s="16" t="s">
        <v>13</v>
      </c>
      <c r="C13" s="29"/>
      <c r="D13" s="29">
        <v>0</v>
      </c>
      <c r="E13" s="29">
        <v>0</v>
      </c>
      <c r="F13" s="30">
        <v>0</v>
      </c>
      <c r="G13" s="31">
        <v>360.46600000000001</v>
      </c>
    </row>
    <row r="14" spans="1:11">
      <c r="A14" s="19">
        <v>13</v>
      </c>
      <c r="B14" s="17" t="s">
        <v>53</v>
      </c>
      <c r="C14" s="29"/>
      <c r="D14" s="29">
        <v>0</v>
      </c>
      <c r="E14" s="29">
        <v>0</v>
      </c>
      <c r="F14" s="30">
        <v>0</v>
      </c>
      <c r="G14" s="32">
        <v>0</v>
      </c>
    </row>
    <row r="15" spans="1:11">
      <c r="A15" s="19">
        <v>14</v>
      </c>
      <c r="B15" s="17" t="s">
        <v>54</v>
      </c>
      <c r="C15" s="29"/>
      <c r="D15" s="29">
        <v>0</v>
      </c>
      <c r="E15" s="29">
        <v>0</v>
      </c>
      <c r="F15" s="30">
        <v>0</v>
      </c>
      <c r="G15" s="53">
        <v>0</v>
      </c>
    </row>
    <row r="16" spans="1:11">
      <c r="A16" s="19">
        <v>15</v>
      </c>
      <c r="B16" s="17" t="s">
        <v>55</v>
      </c>
      <c r="C16" s="29"/>
      <c r="D16" s="29">
        <v>0</v>
      </c>
      <c r="E16" s="29">
        <v>0</v>
      </c>
      <c r="F16" s="30">
        <v>0</v>
      </c>
      <c r="G16" s="32">
        <v>36.558999999999997</v>
      </c>
    </row>
    <row r="17" spans="1:7">
      <c r="A17" s="19">
        <v>16</v>
      </c>
      <c r="B17" s="17" t="s">
        <v>56</v>
      </c>
      <c r="C17" s="29">
        <v>958.23</v>
      </c>
      <c r="D17" s="29">
        <v>638.82000000000005</v>
      </c>
      <c r="E17" s="29">
        <v>93.150406000000004</v>
      </c>
      <c r="F17" s="30">
        <v>0</v>
      </c>
      <c r="G17" s="32">
        <v>4944.3379999999997</v>
      </c>
    </row>
    <row r="18" spans="1:7">
      <c r="A18" s="19">
        <v>17</v>
      </c>
      <c r="B18" s="16" t="s">
        <v>14</v>
      </c>
      <c r="C18" s="29"/>
      <c r="D18" s="29">
        <v>0</v>
      </c>
      <c r="E18" s="29">
        <v>0</v>
      </c>
      <c r="F18" s="30">
        <v>0</v>
      </c>
      <c r="G18" s="32">
        <v>101.54300000000001</v>
      </c>
    </row>
    <row r="19" spans="1:7">
      <c r="A19" s="19">
        <v>18</v>
      </c>
      <c r="B19" s="17" t="s">
        <v>57</v>
      </c>
      <c r="C19" s="29"/>
      <c r="D19" s="29">
        <v>0</v>
      </c>
      <c r="E19" s="29">
        <v>0</v>
      </c>
      <c r="F19" s="30">
        <v>0</v>
      </c>
      <c r="G19" s="32">
        <v>369.517</v>
      </c>
    </row>
    <row r="20" spans="1:7">
      <c r="A20" s="19">
        <v>19</v>
      </c>
      <c r="B20" s="16" t="s">
        <v>58</v>
      </c>
      <c r="C20" s="29"/>
      <c r="D20" s="29">
        <v>0</v>
      </c>
      <c r="E20" s="29">
        <v>0</v>
      </c>
      <c r="F20" s="30">
        <v>0</v>
      </c>
      <c r="G20" s="32">
        <v>0</v>
      </c>
    </row>
    <row r="21" spans="1:7">
      <c r="A21" s="19">
        <v>20</v>
      </c>
      <c r="B21" s="16" t="s">
        <v>15</v>
      </c>
      <c r="C21" s="29">
        <v>5131.6584832504996</v>
      </c>
      <c r="D21" s="29">
        <v>874.04443542999991</v>
      </c>
      <c r="E21" s="29">
        <v>182.922113</v>
      </c>
      <c r="F21" s="30">
        <v>8.2442340000000005</v>
      </c>
      <c r="G21" s="32">
        <v>69685.459000000003</v>
      </c>
    </row>
    <row r="22" spans="1:7">
      <c r="A22" s="19">
        <v>21</v>
      </c>
      <c r="B22" s="17" t="s">
        <v>59</v>
      </c>
      <c r="C22" s="29"/>
      <c r="D22" s="29">
        <v>0</v>
      </c>
      <c r="E22" s="29">
        <v>0</v>
      </c>
      <c r="F22" s="30">
        <v>0</v>
      </c>
      <c r="G22" s="32">
        <v>0.92400000000000004</v>
      </c>
    </row>
    <row r="23" spans="1:7" ht="31.5">
      <c r="A23" s="19">
        <v>22</v>
      </c>
      <c r="B23" s="16" t="s">
        <v>16</v>
      </c>
      <c r="C23" s="29"/>
      <c r="D23" s="29">
        <v>0</v>
      </c>
      <c r="E23" s="29">
        <v>0</v>
      </c>
      <c r="F23" s="30">
        <v>0</v>
      </c>
      <c r="G23" s="32">
        <v>103.755</v>
      </c>
    </row>
    <row r="24" spans="1:7">
      <c r="A24" s="19">
        <v>23</v>
      </c>
      <c r="B24" s="16" t="s">
        <v>60</v>
      </c>
      <c r="C24" s="29"/>
      <c r="D24" s="29">
        <v>0</v>
      </c>
      <c r="E24" s="29">
        <v>0</v>
      </c>
      <c r="F24" s="30">
        <v>0</v>
      </c>
      <c r="G24" s="32">
        <v>0.74199999999999999</v>
      </c>
    </row>
    <row r="25" spans="1:7">
      <c r="A25" s="19">
        <v>24</v>
      </c>
      <c r="B25" s="17" t="s">
        <v>61</v>
      </c>
      <c r="C25" s="29"/>
      <c r="D25" s="29">
        <v>0</v>
      </c>
      <c r="E25" s="29">
        <v>0</v>
      </c>
      <c r="F25" s="30">
        <v>0</v>
      </c>
      <c r="G25" s="32">
        <v>2.6949999999999998</v>
      </c>
    </row>
    <row r="26" spans="1:7">
      <c r="A26" s="19">
        <v>25</v>
      </c>
      <c r="B26" s="17" t="s">
        <v>62</v>
      </c>
      <c r="C26" s="29"/>
      <c r="D26" s="29">
        <v>0</v>
      </c>
      <c r="E26" s="29">
        <v>0</v>
      </c>
      <c r="F26" s="30">
        <v>0</v>
      </c>
      <c r="G26" s="32">
        <v>0</v>
      </c>
    </row>
    <row r="27" spans="1:7" ht="31.5">
      <c r="A27" s="19">
        <v>26</v>
      </c>
      <c r="B27" s="16" t="s">
        <v>63</v>
      </c>
      <c r="C27" s="29"/>
      <c r="D27" s="29">
        <v>0</v>
      </c>
      <c r="E27" s="29">
        <v>0</v>
      </c>
      <c r="F27" s="30">
        <v>0</v>
      </c>
      <c r="G27" s="32">
        <v>0</v>
      </c>
    </row>
    <row r="28" spans="1:7">
      <c r="A28" s="19">
        <v>27</v>
      </c>
      <c r="B28" s="17" t="s">
        <v>64</v>
      </c>
      <c r="C28" s="29"/>
      <c r="D28" s="29">
        <v>0</v>
      </c>
      <c r="E28" s="29">
        <v>0</v>
      </c>
      <c r="F28" s="30">
        <v>0</v>
      </c>
      <c r="G28" s="32">
        <v>0</v>
      </c>
    </row>
    <row r="29" spans="1:7">
      <c r="A29" s="19">
        <v>28</v>
      </c>
      <c r="B29" s="17" t="s">
        <v>65</v>
      </c>
      <c r="C29" s="29"/>
      <c r="D29" s="29">
        <v>0</v>
      </c>
      <c r="E29" s="29">
        <v>0</v>
      </c>
      <c r="F29" s="30">
        <v>0</v>
      </c>
      <c r="G29" s="32">
        <v>0</v>
      </c>
    </row>
    <row r="30" spans="1:7" ht="31.5">
      <c r="A30" s="19">
        <v>29</v>
      </c>
      <c r="B30" s="16" t="s">
        <v>17</v>
      </c>
      <c r="C30" s="29"/>
      <c r="D30" s="29">
        <v>0</v>
      </c>
      <c r="E30" s="29">
        <v>0</v>
      </c>
      <c r="F30" s="30">
        <v>0</v>
      </c>
      <c r="G30" s="32">
        <v>0</v>
      </c>
    </row>
    <row r="31" spans="1:7">
      <c r="A31" s="19">
        <v>30</v>
      </c>
      <c r="B31" s="17" t="s">
        <v>66</v>
      </c>
      <c r="C31" s="29"/>
      <c r="D31" s="29">
        <v>0</v>
      </c>
      <c r="E31" s="29">
        <v>0</v>
      </c>
      <c r="F31" s="30">
        <v>0</v>
      </c>
      <c r="G31" s="32">
        <v>5.0000000000000001E-3</v>
      </c>
    </row>
    <row r="32" spans="1:7">
      <c r="A32" s="19">
        <v>31</v>
      </c>
      <c r="B32" s="17" t="s">
        <v>67</v>
      </c>
      <c r="C32" s="29"/>
      <c r="D32" s="29">
        <v>0</v>
      </c>
      <c r="E32" s="29">
        <v>0</v>
      </c>
      <c r="F32" s="30">
        <v>0</v>
      </c>
      <c r="G32" s="32">
        <v>0</v>
      </c>
    </row>
    <row r="33" spans="1:7">
      <c r="A33" s="19">
        <v>32</v>
      </c>
      <c r="B33" s="17" t="s">
        <v>68</v>
      </c>
      <c r="C33" s="29"/>
      <c r="D33" s="29">
        <v>0</v>
      </c>
      <c r="E33" s="29">
        <v>0</v>
      </c>
      <c r="F33" s="30">
        <v>0</v>
      </c>
      <c r="G33" s="32">
        <v>0</v>
      </c>
    </row>
    <row r="34" spans="1:7">
      <c r="A34" s="19">
        <v>33</v>
      </c>
      <c r="B34" s="16" t="s">
        <v>69</v>
      </c>
      <c r="C34" s="29"/>
      <c r="D34" s="29">
        <v>0</v>
      </c>
      <c r="E34" s="29">
        <v>0</v>
      </c>
      <c r="F34" s="30">
        <v>0</v>
      </c>
      <c r="G34" s="32" t="s">
        <v>21</v>
      </c>
    </row>
    <row r="35" spans="1:7" ht="31.5">
      <c r="A35" s="19">
        <v>34</v>
      </c>
      <c r="B35" s="16" t="s">
        <v>70</v>
      </c>
      <c r="C35" s="29"/>
      <c r="D35" s="29">
        <v>0</v>
      </c>
      <c r="E35" s="29">
        <v>0</v>
      </c>
      <c r="F35" s="30">
        <v>0</v>
      </c>
      <c r="G35" s="32">
        <v>4.6310000000000002</v>
      </c>
    </row>
    <row r="36" spans="1:7">
      <c r="A36" s="19">
        <v>35</v>
      </c>
      <c r="B36" s="17" t="s">
        <v>71</v>
      </c>
      <c r="C36" s="29"/>
      <c r="D36" s="29">
        <v>0</v>
      </c>
      <c r="E36" s="29">
        <v>0</v>
      </c>
      <c r="F36" s="30">
        <v>0</v>
      </c>
      <c r="G36" s="32">
        <v>4</v>
      </c>
    </row>
    <row r="37" spans="1:7">
      <c r="A37" s="19">
        <v>36</v>
      </c>
      <c r="B37" s="16" t="s">
        <v>72</v>
      </c>
      <c r="C37" s="29"/>
      <c r="D37" s="29">
        <v>0</v>
      </c>
      <c r="E37" s="29">
        <v>0</v>
      </c>
      <c r="F37" s="30">
        <v>0</v>
      </c>
      <c r="G37" s="32">
        <v>0</v>
      </c>
    </row>
    <row r="38" spans="1:7">
      <c r="A38" s="19">
        <v>37</v>
      </c>
      <c r="B38" s="17" t="s">
        <v>85</v>
      </c>
      <c r="C38" s="29"/>
      <c r="D38" s="29">
        <v>0</v>
      </c>
      <c r="E38" s="29">
        <v>0</v>
      </c>
      <c r="F38" s="30">
        <v>0</v>
      </c>
      <c r="G38" s="32">
        <v>0</v>
      </c>
    </row>
    <row r="39" spans="1:7" ht="16.5" thickBot="1">
      <c r="A39" s="19">
        <v>38</v>
      </c>
      <c r="B39" s="16" t="s">
        <v>86</v>
      </c>
      <c r="C39" s="29"/>
      <c r="D39" s="29">
        <v>0</v>
      </c>
      <c r="E39" s="29">
        <v>0</v>
      </c>
      <c r="F39" s="30">
        <v>0</v>
      </c>
      <c r="G39" s="32">
        <v>0</v>
      </c>
    </row>
    <row r="40" spans="1:7" ht="16.5" thickBot="1">
      <c r="A40" s="63" t="s">
        <v>18</v>
      </c>
      <c r="B40" s="64"/>
      <c r="C40" s="33">
        <f>SUM(C2:C37)</f>
        <v>189857.13310247182</v>
      </c>
      <c r="D40" s="33">
        <v>25608.790775400004</v>
      </c>
      <c r="E40" s="33">
        <f>SUM(E2:E37)</f>
        <v>4775.7888109999994</v>
      </c>
      <c r="F40" s="33">
        <f>SUM(F2:F39)</f>
        <v>49.854951</v>
      </c>
      <c r="G40" s="34">
        <f>SUM(G2:G39)</f>
        <v>583143.9929999999</v>
      </c>
    </row>
    <row r="41" spans="1:7">
      <c r="A41" s="58" t="s">
        <v>41</v>
      </c>
      <c r="B41" s="58"/>
      <c r="C41" s="58"/>
    </row>
    <row r="44" spans="1:7">
      <c r="A44" s="66" t="s">
        <v>84</v>
      </c>
      <c r="B44" s="66"/>
      <c r="C44" s="66"/>
      <c r="D44" s="66"/>
      <c r="E44" s="66"/>
    </row>
  </sheetData>
  <mergeCells count="3">
    <mergeCell ref="A40:B40"/>
    <mergeCell ref="A41:C41"/>
    <mergeCell ref="A44:E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2060"/>
  </sheetPr>
  <dimension ref="A1:D13"/>
  <sheetViews>
    <sheetView workbookViewId="0">
      <selection activeCell="M22" sqref="M22"/>
    </sheetView>
  </sheetViews>
  <sheetFormatPr defaultRowHeight="15.75"/>
  <cols>
    <col min="1" max="1" width="9.5703125" style="18" bestFit="1" customWidth="1"/>
    <col min="2" max="2" width="33.42578125" style="18" customWidth="1"/>
    <col min="3" max="3" width="9.140625" style="18"/>
    <col min="4" max="4" width="21.42578125" style="18" customWidth="1"/>
    <col min="5" max="16384" width="9.140625" style="18"/>
  </cols>
  <sheetData>
    <row r="1" spans="1:4" ht="47.25">
      <c r="A1" s="1" t="s">
        <v>32</v>
      </c>
      <c r="B1" s="1" t="s">
        <v>27</v>
      </c>
      <c r="C1" s="1" t="s">
        <v>28</v>
      </c>
      <c r="D1" s="1" t="s">
        <v>29</v>
      </c>
    </row>
    <row r="2" spans="1:4">
      <c r="A2" s="36">
        <v>1</v>
      </c>
      <c r="B2" s="2" t="s">
        <v>9</v>
      </c>
      <c r="C2" s="37" t="s">
        <v>30</v>
      </c>
      <c r="D2" s="38">
        <v>201000000</v>
      </c>
    </row>
    <row r="3" spans="1:4" ht="31.5">
      <c r="A3" s="36">
        <v>2</v>
      </c>
      <c r="B3" s="2" t="s">
        <v>74</v>
      </c>
      <c r="C3" s="37" t="s">
        <v>30</v>
      </c>
      <c r="D3" s="38">
        <v>52500000</v>
      </c>
    </row>
    <row r="4" spans="1:4">
      <c r="A4" s="36">
        <v>3</v>
      </c>
      <c r="B4" s="2" t="s">
        <v>76</v>
      </c>
      <c r="C4" s="37" t="s">
        <v>30</v>
      </c>
      <c r="D4" s="38">
        <v>132000000</v>
      </c>
    </row>
    <row r="5" spans="1:4">
      <c r="A5" s="36">
        <v>4</v>
      </c>
      <c r="B5" s="2" t="s">
        <v>73</v>
      </c>
      <c r="C5" s="37" t="s">
        <v>30</v>
      </c>
      <c r="D5" s="38">
        <v>97000000</v>
      </c>
    </row>
    <row r="6" spans="1:4">
      <c r="A6" s="36">
        <v>5</v>
      </c>
      <c r="B6" s="2" t="s">
        <v>75</v>
      </c>
      <c r="C6" s="37" t="s">
        <v>30</v>
      </c>
      <c r="D6" s="38">
        <v>12000000</v>
      </c>
    </row>
    <row r="7" spans="1:4" ht="16.5" thickBot="1">
      <c r="A7" s="67" t="s">
        <v>31</v>
      </c>
      <c r="B7" s="67"/>
      <c r="C7" s="39" t="s">
        <v>30</v>
      </c>
      <c r="D7" s="40">
        <f>SUM(D2:D6)</f>
        <v>494500000</v>
      </c>
    </row>
    <row r="8" spans="1:4">
      <c r="A8" s="58" t="s">
        <v>82</v>
      </c>
      <c r="B8" s="58"/>
      <c r="C8" s="58"/>
    </row>
    <row r="10" spans="1:4">
      <c r="B10" s="18" t="s">
        <v>33</v>
      </c>
      <c r="D10" s="35"/>
    </row>
    <row r="11" spans="1:4">
      <c r="B11" s="41">
        <v>117.282</v>
      </c>
    </row>
    <row r="13" spans="1:4">
      <c r="B13" s="42" t="s">
        <v>34</v>
      </c>
      <c r="D13" s="35"/>
    </row>
  </sheetData>
  <mergeCells count="2">
    <mergeCell ref="A7:B7"/>
    <mergeCell ref="A8:C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J23"/>
  <sheetViews>
    <sheetView workbookViewId="0">
      <selection activeCell="Q13" sqref="Q13"/>
    </sheetView>
  </sheetViews>
  <sheetFormatPr defaultRowHeight="15"/>
  <cols>
    <col min="2" max="2" width="41.140625" bestFit="1" customWidth="1"/>
    <col min="3" max="3" width="13.7109375" bestFit="1" customWidth="1"/>
    <col min="4" max="4" width="22.28515625" bestFit="1" customWidth="1"/>
    <col min="5" max="5" width="22.28515625" customWidth="1"/>
    <col min="10" max="10" width="14.42578125" customWidth="1"/>
  </cols>
  <sheetData>
    <row r="1" spans="1:10" ht="15.75" customHeight="1">
      <c r="B1" s="59" t="s">
        <v>42</v>
      </c>
      <c r="C1" s="59"/>
      <c r="D1" s="59"/>
      <c r="E1" s="46"/>
      <c r="F1" s="46"/>
      <c r="G1" s="46"/>
      <c r="H1" s="46"/>
      <c r="I1" s="46"/>
      <c r="J1" s="46"/>
    </row>
    <row r="2" spans="1:10" ht="15" customHeight="1">
      <c r="A2" s="46"/>
      <c r="B2" s="59"/>
      <c r="C2" s="59"/>
      <c r="D2" s="59"/>
      <c r="E2" s="46"/>
      <c r="F2" s="46"/>
      <c r="G2" s="46"/>
      <c r="H2" s="46"/>
      <c r="I2" s="46"/>
      <c r="J2" s="46"/>
    </row>
    <row r="3" spans="1:10">
      <c r="B3" s="59"/>
      <c r="C3" s="59"/>
      <c r="D3" s="59"/>
    </row>
    <row r="4" spans="1:10" ht="18.75" customHeight="1">
      <c r="B4" s="59"/>
      <c r="C4" s="59"/>
      <c r="D4" s="59"/>
    </row>
    <row r="5" spans="1:10" ht="15.75" thickBot="1"/>
    <row r="6" spans="1:10" ht="46.5" customHeight="1">
      <c r="B6" s="7" t="s">
        <v>45</v>
      </c>
      <c r="C6" s="8" t="s">
        <v>81</v>
      </c>
      <c r="D6" s="9" t="s">
        <v>37</v>
      </c>
    </row>
    <row r="7" spans="1:10" ht="15.75">
      <c r="B7" s="10"/>
      <c r="C7" s="1">
        <v>2025</v>
      </c>
      <c r="D7" s="11">
        <v>2025</v>
      </c>
    </row>
    <row r="8" spans="1:10" ht="15.75">
      <c r="B8" s="44" t="s">
        <v>77</v>
      </c>
      <c r="C8" s="43" t="s">
        <v>30</v>
      </c>
      <c r="D8" s="47">
        <v>334359537.36000001</v>
      </c>
    </row>
    <row r="9" spans="1:10" ht="15.75">
      <c r="B9" s="44" t="s">
        <v>77</v>
      </c>
      <c r="C9" s="43" t="s">
        <v>43</v>
      </c>
      <c r="D9" s="47">
        <v>178493364</v>
      </c>
    </row>
    <row r="10" spans="1:10" ht="15.75">
      <c r="B10" s="44" t="s">
        <v>77</v>
      </c>
      <c r="C10" s="43" t="s">
        <v>44</v>
      </c>
      <c r="D10" s="47">
        <v>8321919.96</v>
      </c>
    </row>
    <row r="11" spans="1:10" ht="15.75">
      <c r="B11" s="44" t="s">
        <v>78</v>
      </c>
      <c r="C11" s="48" t="s">
        <v>30</v>
      </c>
      <c r="D11" s="49">
        <v>108307125.33</v>
      </c>
    </row>
    <row r="12" spans="1:10" ht="15.75">
      <c r="B12" s="44" t="s">
        <v>79</v>
      </c>
      <c r="C12" s="48" t="s">
        <v>30</v>
      </c>
      <c r="D12" s="49">
        <v>57628628.560000002</v>
      </c>
    </row>
    <row r="13" spans="1:10" ht="15.75">
      <c r="B13" s="44" t="s">
        <v>79</v>
      </c>
      <c r="C13" s="48" t="s">
        <v>30</v>
      </c>
      <c r="D13" s="49">
        <v>68178660.719999999</v>
      </c>
    </row>
    <row r="14" spans="1:10" ht="15.75">
      <c r="B14" s="12" t="s">
        <v>50</v>
      </c>
      <c r="C14" s="48" t="s">
        <v>30</v>
      </c>
      <c r="D14" s="49">
        <v>845249857.13</v>
      </c>
    </row>
    <row r="15" spans="1:10" ht="15.75">
      <c r="B15" s="12" t="s">
        <v>56</v>
      </c>
      <c r="C15" s="48" t="s">
        <v>46</v>
      </c>
      <c r="D15" s="49">
        <v>2799727097.8200002</v>
      </c>
    </row>
    <row r="16" spans="1:10" ht="15.75">
      <c r="B16" s="44" t="s">
        <v>80</v>
      </c>
      <c r="C16" s="48" t="s">
        <v>30</v>
      </c>
      <c r="D16" s="49">
        <v>425720888.27999997</v>
      </c>
    </row>
    <row r="17" spans="2:4" ht="15.75">
      <c r="B17" s="44" t="s">
        <v>80</v>
      </c>
      <c r="C17" s="48" t="s">
        <v>46</v>
      </c>
      <c r="D17" s="49">
        <v>1391216417.8299999</v>
      </c>
    </row>
    <row r="18" spans="2:4" ht="16.5" thickBot="1">
      <c r="B18" s="45" t="s">
        <v>57</v>
      </c>
      <c r="C18" s="50" t="s">
        <v>30</v>
      </c>
      <c r="D18" s="51">
        <v>1685057.09</v>
      </c>
    </row>
    <row r="19" spans="2:4" ht="15.75">
      <c r="B19" s="58" t="s">
        <v>82</v>
      </c>
      <c r="C19" s="58"/>
      <c r="D19" s="58"/>
    </row>
    <row r="22" spans="2:4" ht="15" customHeight="1">
      <c r="B22" s="60" t="s">
        <v>83</v>
      </c>
      <c r="C22" s="60"/>
      <c r="D22" s="60"/>
    </row>
    <row r="23" spans="2:4">
      <c r="B23" s="60"/>
      <c r="C23" s="60"/>
      <c r="D23" s="60"/>
    </row>
  </sheetData>
  <mergeCells count="3">
    <mergeCell ref="B19:D19"/>
    <mergeCell ref="B1:D4"/>
    <mergeCell ref="B22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Основни финансијски показатељи</vt:lpstr>
      <vt:lpstr>Токови између државе и предузећ</vt:lpstr>
      <vt:lpstr>Фискални ризици за државу</vt:lpstr>
      <vt:lpstr>#Издате гаранције у 2025.</vt:lpstr>
      <vt:lpstr>Дуг према држави-регресно право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Vukcevic</dc:creator>
  <cp:lastModifiedBy>Ivan Zečić</cp:lastModifiedBy>
  <dcterms:created xsi:type="dcterms:W3CDTF">2026-06-15T12:27:08Z</dcterms:created>
  <dcterms:modified xsi:type="dcterms:W3CDTF">2026-06-30T06:25:34Z</dcterms:modified>
</cp:coreProperties>
</file>