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islav.stipanovic\Documents\ex\1-BUDŽET REP\2023\Budžet\Prilozi\"/>
    </mc:Choice>
  </mc:AlternateContent>
  <xr:revisionPtr revIDLastSave="0" documentId="8_{C022073C-D9D4-4FFD-A976-026B200F9C0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рилог 6 АПКиМ" sheetId="1" r:id="rId1"/>
    <sheet name="Funkcije" sheetId="3" state="hidden" r:id="rId2"/>
    <sheet name="K4" sheetId="4" state="hidden" r:id="rId3"/>
    <sheet name="IZVORI" sheetId="5" state="hidden" r:id="rId4"/>
    <sheet name="K3" sheetId="6" state="hidden" r:id="rId5"/>
    <sheet name="prenos" sheetId="7" r:id="rId6"/>
    <sheet name="Korisnici" sheetId="2" state="hidden" r:id="rId7"/>
  </sheets>
  <definedNames>
    <definedName name="_xlnm._FilterDatabase" localSheetId="0" hidden="1">'Прилог 6 АПКиМ'!$C$9:$M$1196</definedName>
    <definedName name="_xlnm.Print_Area" localSheetId="0">'Прилог 6 АПКиМ'!$A$1:$N$30</definedName>
    <definedName name="Programi">OFFSET('Прилог 6 АПКиМ'!$C$10:$C$60,0,0,COUNTA('Прилог 6 АПКиМ'!$C$10:$C$60),1)</definedName>
    <definedName name="Projekti">OFFSET('Прилог 6 АПКиМ'!#REF!,0,0,COUNTA('Прилог 6 АПКиМ'!#REF!),1)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4" i="1"/>
  <c r="C5" i="7" s="1"/>
  <c r="K5" i="7" l="1"/>
  <c r="L5" i="7"/>
  <c r="J5" i="7"/>
  <c r="I5" i="7" s="1"/>
  <c r="H5" i="7"/>
  <c r="A1" i="7"/>
  <c r="A6" i="7" s="1"/>
  <c r="C6" i="7" s="1"/>
  <c r="A11" i="1"/>
  <c r="B11" i="1" s="1"/>
  <c r="B10" i="1"/>
  <c r="I7" i="1"/>
  <c r="D7" i="1"/>
  <c r="D5" i="7"/>
  <c r="B5" i="7"/>
  <c r="F5" i="7"/>
  <c r="G5" i="7"/>
  <c r="E5" i="7"/>
  <c r="A4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2" i="1" l="1"/>
  <c r="H6" i="7"/>
  <c r="J6" i="7"/>
  <c r="I6" i="7" s="1"/>
  <c r="E6" i="7"/>
  <c r="K6" i="7"/>
  <c r="B6" i="7"/>
  <c r="G6" i="7"/>
  <c r="F6" i="7"/>
  <c r="D6" i="7"/>
  <c r="L6" i="7"/>
  <c r="A7" i="7"/>
  <c r="A8" i="7" s="1"/>
  <c r="A13" i="1" l="1"/>
  <c r="B12" i="1"/>
  <c r="G7" i="7"/>
  <c r="F7" i="7"/>
  <c r="H7" i="7"/>
  <c r="K7" i="7"/>
  <c r="L7" i="7"/>
  <c r="E7" i="7"/>
  <c r="B7" i="7"/>
  <c r="C7" i="7"/>
  <c r="D7" i="7"/>
  <c r="J7" i="7"/>
  <c r="I7" i="7" s="1"/>
  <c r="A9" i="7"/>
  <c r="B8" i="7"/>
  <c r="F8" i="7"/>
  <c r="G8" i="7"/>
  <c r="K8" i="7"/>
  <c r="L8" i="7"/>
  <c r="J8" i="7"/>
  <c r="I8" i="7" s="1"/>
  <c r="C8" i="7"/>
  <c r="E8" i="7"/>
  <c r="D8" i="7"/>
  <c r="H8" i="7"/>
  <c r="A14" i="1" l="1"/>
  <c r="B13" i="1"/>
  <c r="F9" i="7"/>
  <c r="H9" i="7"/>
  <c r="K9" i="7"/>
  <c r="G9" i="7"/>
  <c r="J9" i="7"/>
  <c r="I9" i="7" s="1"/>
  <c r="C9" i="7"/>
  <c r="E9" i="7"/>
  <c r="B9" i="7"/>
  <c r="D9" i="7"/>
  <c r="L9" i="7"/>
  <c r="A10" i="7"/>
  <c r="B14" i="1" l="1"/>
  <c r="A15" i="1"/>
  <c r="E10" i="7"/>
  <c r="K10" i="7"/>
  <c r="J10" i="7"/>
  <c r="I10" i="7" s="1"/>
  <c r="G10" i="7"/>
  <c r="F10" i="7"/>
  <c r="L10" i="7"/>
  <c r="H10" i="7"/>
  <c r="B10" i="7"/>
  <c r="C10" i="7"/>
  <c r="D10" i="7"/>
  <c r="A11" i="7"/>
  <c r="A12" i="7" s="1"/>
  <c r="A16" i="1" l="1"/>
  <c r="B15" i="1"/>
  <c r="J12" i="7"/>
  <c r="I12" i="7" s="1"/>
  <c r="B12" i="7"/>
  <c r="H12" i="7"/>
  <c r="D12" i="7"/>
  <c r="F12" i="7"/>
  <c r="L12" i="7"/>
  <c r="G12" i="7"/>
  <c r="K12" i="7"/>
  <c r="C12" i="7"/>
  <c r="E12" i="7"/>
  <c r="F11" i="7"/>
  <c r="D11" i="7"/>
  <c r="C11" i="7"/>
  <c r="E11" i="7"/>
  <c r="K11" i="7"/>
  <c r="L11" i="7"/>
  <c r="G11" i="7"/>
  <c r="H11" i="7"/>
  <c r="B11" i="7"/>
  <c r="J11" i="7"/>
  <c r="I11" i="7" s="1"/>
  <c r="A13" i="7"/>
  <c r="A14" i="7" s="1"/>
  <c r="A17" i="1" l="1"/>
  <c r="B16" i="1"/>
  <c r="H14" i="7"/>
  <c r="E14" i="7"/>
  <c r="D14" i="7"/>
  <c r="B14" i="7"/>
  <c r="C14" i="7"/>
  <c r="J14" i="7"/>
  <c r="I14" i="7" s="1"/>
  <c r="G14" i="7"/>
  <c r="L14" i="7"/>
  <c r="F14" i="7"/>
  <c r="K14" i="7"/>
  <c r="A15" i="7"/>
  <c r="F13" i="7"/>
  <c r="G13" i="7"/>
  <c r="J13" i="7"/>
  <c r="I13" i="7" s="1"/>
  <c r="D13" i="7"/>
  <c r="B13" i="7"/>
  <c r="L13" i="7"/>
  <c r="C13" i="7"/>
  <c r="H13" i="7"/>
  <c r="E13" i="7"/>
  <c r="K13" i="7"/>
  <c r="A18" i="1" l="1"/>
  <c r="B17" i="1"/>
  <c r="J15" i="7"/>
  <c r="I15" i="7" s="1"/>
  <c r="B15" i="7"/>
  <c r="E15" i="7"/>
  <c r="F15" i="7"/>
  <c r="C15" i="7"/>
  <c r="K15" i="7"/>
  <c r="D15" i="7"/>
  <c r="H15" i="7"/>
  <c r="L15" i="7"/>
  <c r="G15" i="7"/>
  <c r="A16" i="7"/>
  <c r="A19" i="1" l="1"/>
  <c r="B18" i="1"/>
  <c r="G16" i="7"/>
  <c r="F16" i="7"/>
  <c r="J16" i="7"/>
  <c r="I16" i="7" s="1"/>
  <c r="K16" i="7"/>
  <c r="E16" i="7"/>
  <c r="H16" i="7"/>
  <c r="D16" i="7"/>
  <c r="L16" i="7"/>
  <c r="C16" i="7"/>
  <c r="B16" i="7"/>
  <c r="A17" i="7"/>
  <c r="A20" i="1" l="1"/>
  <c r="B19" i="1"/>
  <c r="J17" i="7"/>
  <c r="I17" i="7" s="1"/>
  <c r="C17" i="7"/>
  <c r="F17" i="7"/>
  <c r="B17" i="7"/>
  <c r="K17" i="7"/>
  <c r="E17" i="7"/>
  <c r="G17" i="7"/>
  <c r="H17" i="7"/>
  <c r="L17" i="7"/>
  <c r="D17" i="7"/>
  <c r="A18" i="7"/>
  <c r="A21" i="1" l="1"/>
  <c r="B20" i="1"/>
  <c r="H18" i="7"/>
  <c r="L18" i="7"/>
  <c r="B18" i="7"/>
  <c r="D18" i="7"/>
  <c r="C18" i="7"/>
  <c r="K18" i="7"/>
  <c r="F18" i="7"/>
  <c r="J18" i="7"/>
  <c r="I18" i="7" s="1"/>
  <c r="E18" i="7"/>
  <c r="G18" i="7"/>
  <c r="A19" i="7"/>
  <c r="A22" i="1" l="1"/>
  <c r="B21" i="1"/>
  <c r="K19" i="7"/>
  <c r="L19" i="7"/>
  <c r="G19" i="7"/>
  <c r="H19" i="7"/>
  <c r="D19" i="7"/>
  <c r="J19" i="7"/>
  <c r="I19" i="7" s="1"/>
  <c r="B19" i="7"/>
  <c r="F19" i="7"/>
  <c r="E19" i="7"/>
  <c r="C19" i="7"/>
  <c r="A23" i="1" l="1"/>
  <c r="B22" i="1"/>
  <c r="L2" i="7"/>
  <c r="L1" i="7"/>
  <c r="A24" i="1" l="1"/>
  <c r="B24" i="1" s="1"/>
  <c r="B23" i="1"/>
</calcChain>
</file>

<file path=xl/sharedStrings.xml><?xml version="1.0" encoding="utf-8"?>
<sst xmlns="http://schemas.openxmlformats.org/spreadsheetml/2006/main" count="730" uniqueCount="724">
  <si>
    <t>Шифра ДБК:</t>
  </si>
  <si>
    <t>Шифра функције:</t>
  </si>
  <si>
    <t>110</t>
  </si>
  <si>
    <t>1</t>
  </si>
  <si>
    <t>2</t>
  </si>
  <si>
    <t>3</t>
  </si>
  <si>
    <t>4</t>
  </si>
  <si>
    <t>5</t>
  </si>
  <si>
    <t>6</t>
  </si>
  <si>
    <t>7</t>
  </si>
  <si>
    <t>organizacija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</si>
  <si>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</si>
  <si>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</si>
  <si>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</si>
  <si>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</si>
  <si>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</si>
  <si>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</si>
  <si>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</si>
  <si>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</si>
  <si>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</si>
  <si>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</si>
  <si>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</si>
  <si>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</si>
  <si>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</si>
  <si>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</si>
  <si>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</si>
  <si>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</si>
  <si>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</si>
  <si>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</si>
  <si>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</si>
  <si>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</si>
  <si>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</si>
  <si>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</si>
  <si>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</si>
  <si>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</si>
  <si>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</si>
  <si>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</si>
  <si>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</si>
  <si>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</si>
  <si>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</si>
  <si>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</si>
  <si>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</si>
  <si>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</si>
  <si>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</si>
  <si>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</si>
  <si>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</si>
  <si>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</si>
  <si>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</si>
  <si>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</si>
  <si>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</si>
  <si>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</si>
  <si>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</si>
  <si>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</si>
  <si>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</si>
  <si>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УСТАНОВЕ У ОБЛАСТИ ФИЗИЧКЕ КУЛТУРЕ</t>
  </si>
  <si>
    <t>УПРАВА ЗА УТВРЂИВАЊЕ СПОСОБНОСТИ БРОДОВА ЗА ПЛОВИДБУ</t>
  </si>
  <si>
    <t>ДИРЕКЦИЈА ЗА ВОДНЕ ПУТЕВЕ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</si>
  <si>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</si>
  <si>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</si>
  <si>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</si>
  <si>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</si>
  <si>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</si>
  <si>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</si>
  <si>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РЕПУБЛИЧКО ЈАВНО ТУЖИЛАШТВО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</si>
  <si>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</si>
  <si>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</si>
  <si>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</si>
  <si>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</si>
  <si>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</si>
  <si>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</si>
  <si>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</si>
  <si>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</si>
  <si>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</si>
  <si>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</si>
  <si>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</si>
  <si>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</si>
  <si>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</si>
  <si>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</si>
  <si>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</si>
  <si>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СУДОВИ</t>
  </si>
  <si>
    <t>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</si>
  <si>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</si>
  <si>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</si>
  <si>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</si>
  <si>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</si>
  <si>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</si>
  <si>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</si>
  <si>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</si>
  <si>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</si>
  <si>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</si>
  <si>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</si>
  <si>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</si>
  <si>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</si>
  <si>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</si>
  <si>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</si>
  <si>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</si>
  <si>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</si>
  <si>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</si>
  <si>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</si>
  <si>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</si>
  <si>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</si>
  <si>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</si>
  <si>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</si>
  <si>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</si>
  <si>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</si>
  <si>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</si>
  <si>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</si>
  <si>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</si>
  <si>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</si>
  <si>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</si>
  <si>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</si>
  <si>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</si>
  <si>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</si>
  <si>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</si>
  <si>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</si>
  <si>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</si>
  <si>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</si>
  <si>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</si>
  <si>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</si>
  <si>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</si>
  <si>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</si>
  <si>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</si>
  <si>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</si>
  <si>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</si>
  <si>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</si>
  <si>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</si>
  <si>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</si>
  <si>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</si>
  <si>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</si>
  <si>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</si>
  <si>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ИНСПЕКТОРАТ ЗА РАД</t>
  </si>
  <si>
    <t>ЗАВОД ЗА СОЦИЈАЛНО ОСИГУРАЊЕ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</si>
  <si>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</si>
  <si>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</si>
  <si>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</si>
  <si>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</si>
  <si>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</si>
  <si>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FUNKCIJA</t>
  </si>
  <si>
    <t>NAZIV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</si>
  <si>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</si>
  <si>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</si>
  <si>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</si>
  <si>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</si>
  <si>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</si>
  <si>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</si>
  <si>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</si>
  <si>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</si>
  <si>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</si>
  <si>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</si>
  <si>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</si>
  <si>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</si>
  <si>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</si>
  <si>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</si>
  <si>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</si>
  <si>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</si>
  <si>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</si>
  <si>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</si>
  <si>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</si>
  <si>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</si>
  <si>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</si>
  <si>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</si>
  <si>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</si>
  <si>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</si>
  <si>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</si>
  <si>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</si>
  <si>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</si>
  <si>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</si>
  <si>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</si>
  <si>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</si>
  <si>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</si>
  <si>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</si>
  <si>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</si>
  <si>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</si>
  <si>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</si>
  <si>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</si>
  <si>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</si>
  <si>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</si>
  <si>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</si>
  <si>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</si>
  <si>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</si>
  <si>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</si>
  <si>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</si>
  <si>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</si>
  <si>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</si>
  <si>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</si>
  <si>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</si>
  <si>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</si>
  <si>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</si>
  <si>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</si>
  <si>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</si>
  <si>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</si>
  <si>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</si>
  <si>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</si>
  <si>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</si>
  <si>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</si>
  <si>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</si>
  <si>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</si>
  <si>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</si>
  <si>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</si>
  <si>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</si>
  <si>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</si>
  <si>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</si>
  <si>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</si>
  <si>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</si>
  <si>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</si>
  <si>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</si>
  <si>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</si>
  <si>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</si>
  <si>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</si>
  <si>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</si>
  <si>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</si>
  <si>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</si>
  <si>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</si>
  <si>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</si>
  <si>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</si>
  <si>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</si>
  <si>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</si>
  <si>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</si>
  <si>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</si>
  <si>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</si>
  <si>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</si>
  <si>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</si>
  <si>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</si>
  <si>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</si>
  <si>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</si>
  <si>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</si>
  <si>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</si>
  <si>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</si>
  <si>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</si>
  <si>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</si>
  <si>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</si>
  <si>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</si>
  <si>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</si>
  <si>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</si>
  <si>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</si>
  <si>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</si>
  <si>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</si>
  <si>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</si>
  <si>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</si>
  <si>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</si>
  <si>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 xml:space="preserve">Трошкови путовања ученика 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</si>
  <si>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</si>
  <si>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</si>
  <si>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</si>
  <si>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</si>
  <si>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</si>
  <si>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</si>
  <si>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</si>
  <si>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</si>
  <si>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Пољопривредне услуге</t>
  </si>
  <si>
    <t>Услуге образовања, културе и спорта</t>
  </si>
  <si>
    <t>Медицинске услуге</t>
  </si>
  <si>
    <t xml:space="preserve">Услуге одржавања аутопутева 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</si>
  <si>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</si>
  <si>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</si>
  <si>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</si>
  <si>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</si>
  <si>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</si>
  <si>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</si>
  <si>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пољопривреду</t>
  </si>
  <si>
    <t xml:space="preserve">Материјали за образовање и усавршавање запослених 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</si>
  <si>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</si>
  <si>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</si>
  <si>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</si>
  <si>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</si>
  <si>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</si>
  <si>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</si>
  <si>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зграда и грађевинских објеката</t>
  </si>
  <si>
    <t>Амортизација опреме</t>
  </si>
  <si>
    <t>Амортизација осталих некретнина и опреме</t>
  </si>
  <si>
    <t>Амортизација култивисане имовине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</si>
  <si>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</si>
  <si>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</si>
  <si>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</si>
  <si>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</si>
  <si>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</si>
  <si>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</si>
  <si>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</si>
  <si>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</si>
  <si>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</si>
  <si>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</si>
  <si>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</si>
  <si>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</si>
  <si>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</si>
  <si>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Финансијске промене на финансијским лизинзима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</si>
  <si>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</si>
  <si>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</si>
  <si>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</si>
  <si>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</si>
  <si>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</si>
  <si>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</si>
  <si>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</si>
  <si>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</si>
  <si>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</si>
  <si>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</si>
  <si>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</si>
  <si>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</si>
  <si>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</si>
  <si>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</si>
  <si>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</si>
  <si>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</si>
  <si>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</si>
  <si>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</si>
  <si>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</si>
  <si>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</si>
  <si>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Текуће дотације међународним организацијама</t>
  </si>
  <si>
    <t>Капиталне дотације међународним организацијама</t>
  </si>
  <si>
    <t>Текући трансфери осталим нивоима власти</t>
  </si>
  <si>
    <t>Капитални трансфери осталим нивоима власти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</si>
  <si>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</si>
  <si>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</si>
  <si>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</si>
  <si>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</si>
  <si>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</si>
  <si>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</si>
  <si>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</si>
  <si>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</si>
  <si>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</si>
  <si>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</si>
  <si>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</si>
  <si>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</si>
  <si>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</si>
  <si>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</si>
  <si>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</si>
  <si>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</si>
  <si>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</si>
  <si>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</si>
  <si>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 xml:space="preserve">Остали порези </t>
  </si>
  <si>
    <t>Обавезне таксе</t>
  </si>
  <si>
    <t>Новчане казне и пенали</t>
  </si>
  <si>
    <t xml:space="preserve">Новчане казне и пенали по решењу судова </t>
  </si>
  <si>
    <t>Накнада штете за повреде или штету насталу услед елементарних непогода</t>
  </si>
  <si>
    <t xml:space="preserve">Накнада штете од дивљачи </t>
  </si>
  <si>
    <t>Накнада штете за повреде или штету нанетe од стране државних органа</t>
  </si>
  <si>
    <t>Расходи који се финансирају из средстава за реализацију Националног инвестиционог плана</t>
  </si>
  <si>
    <t>Расходи за запослене</t>
  </si>
  <si>
    <t>Коришћење услуга и роба</t>
  </si>
  <si>
    <t>Амортизација и употреба средстава за рад</t>
  </si>
  <si>
    <t>Отплата камата и пратећи трошкови задуживања</t>
  </si>
  <si>
    <t>Субвенције</t>
  </si>
  <si>
    <t>Права из социјалног осигурања</t>
  </si>
  <si>
    <t>Остали расходи</t>
  </si>
  <si>
    <t>Основна средства</t>
  </si>
  <si>
    <t>Залихе</t>
  </si>
  <si>
    <t>Драгоцености</t>
  </si>
  <si>
    <t xml:space="preserve">Природна имовина </t>
  </si>
  <si>
    <t xml:space="preserve">Отплата главнице </t>
  </si>
  <si>
    <t>Набавка финансијске имовине</t>
  </si>
  <si>
    <t>Средства резерве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</si>
  <si>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</si>
  <si>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</si>
  <si>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</si>
  <si>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</si>
  <si>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</si>
  <si>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</si>
  <si>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</si>
  <si>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</si>
  <si>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</si>
  <si>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</si>
  <si>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</si>
  <si>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</si>
  <si>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</si>
  <si>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</si>
  <si>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</si>
  <si>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</si>
  <si>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</si>
  <si>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</si>
  <si>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</si>
  <si>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</si>
  <si>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</si>
  <si>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Земљиште</t>
  </si>
  <si>
    <t>Копови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</si>
  <si>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</si>
  <si>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</si>
  <si>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</si>
  <si>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 xml:space="preserve">Отплата главнице на домаће хартије од вредности, изузев акција </t>
  </si>
  <si>
    <t>Отплата главнице осталим нивоима власти</t>
  </si>
  <si>
    <t>Отплата главнице домаћим јавним финансијским институцијама</t>
  </si>
  <si>
    <t xml:space="preserve">Отплата главнице домаћим пословним банкама </t>
  </si>
  <si>
    <t>Отплата главнице осталим домаћим кредиторима</t>
  </si>
  <si>
    <t xml:space="preserve">Отплата главнице домаћинствима у земљи </t>
  </si>
  <si>
    <t>Отплата главнице на домаће финансијске деривате</t>
  </si>
  <si>
    <t>Отплата домаћих меница</t>
  </si>
  <si>
    <t>Исправка унутрашњег дуга</t>
  </si>
  <si>
    <t xml:space="preserve">Отплата главнице на стране хартије од вредности, изузев акција </t>
  </si>
  <si>
    <t>Отплата главнице страним владама</t>
  </si>
  <si>
    <t>Отплата главнице мултилатералним институцијама</t>
  </si>
  <si>
    <t>Отплата главнице страним пословним банкама</t>
  </si>
  <si>
    <t>Отплата главнице осталим страним кредиторима</t>
  </si>
  <si>
    <t>Отплата главнице на стране финансијске деривате</t>
  </si>
  <si>
    <t>Исправка спољног дуга</t>
  </si>
  <si>
    <t>Отплата главнице по гаранцијама</t>
  </si>
  <si>
    <t>Отплата главнице за финансијски лизинг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</si>
  <si>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</si>
  <si>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</si>
  <si>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</si>
  <si>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 xml:space="preserve">Кредити домаћим пословним банкама </t>
  </si>
  <si>
    <t xml:space="preserve">Кредити домаћим нефинансијским јавним институцијама 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</si>
  <si>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</si>
  <si>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</si>
  <si>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</si>
  <si>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</si>
  <si>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страних хартија од вредности, изузев акција</t>
  </si>
  <si>
    <t>Кредити страним владама</t>
  </si>
  <si>
    <t xml:space="preserve">Кредити међународним организацијама 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</si>
  <si>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</si>
  <si>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</si>
  <si>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</si>
  <si>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</si>
  <si>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</si>
  <si>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</si>
  <si>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– издаци за отплату главнице и набавку финансијске имовине</t>
  </si>
  <si>
    <t>Р.број</t>
  </si>
  <si>
    <t>Извор</t>
  </si>
  <si>
    <t>у дин (заокружено на 000)</t>
  </si>
  <si>
    <t>Опис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</si>
  <si>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</si>
  <si>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</si>
  <si>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</si>
  <si>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</si>
  <si>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</si>
  <si>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</si>
  <si>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</si>
  <si>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</si>
  <si>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</si>
  <si>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</si>
  <si>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</si>
  <si>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</si>
  <si>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</si>
  <si>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</si>
  <si>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</si>
  <si>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</si>
  <si>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</si>
  <si>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</si>
  <si>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</si>
  <si>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</si>
  <si>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</si>
  <si>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</si>
  <si>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</si>
  <si>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</si>
  <si>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</si>
  <si>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</si>
  <si>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</si>
  <si>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</si>
  <si>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</si>
  <si>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</si>
  <si>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</si>
  <si>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</si>
  <si>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</si>
  <si>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ОТПЛАТА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</si>
  <si>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</si>
  <si>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</si>
  <si>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</si>
  <si>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</si>
  <si>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</si>
  <si>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</si>
  <si>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</si>
  <si>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</si>
  <si>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</si>
  <si>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</si>
  <si>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</si>
  <si>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</si>
  <si>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ПРАВА ИЗ СОЦИЈАЛНОГ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</si>
  <si>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</si>
  <si>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</si>
  <si>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</si>
  <si>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</si>
  <si>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</si>
  <si>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</si>
  <si>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</si>
  <si>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</si>
  <si>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</si>
  <si>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</si>
  <si>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</si>
  <si>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</si>
  <si>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МАШИНЕ И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</si>
  <si>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</si>
  <si>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</si>
  <si>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</si>
  <si>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</si>
  <si>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</si>
  <si>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РОБЕ ЗА ДАЉУ ПРОДАЈУ</t>
  </si>
  <si>
    <t>ДРАГОЦЕНОСТИ</t>
  </si>
  <si>
    <t>ЗЕМЉИШТЕ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</si>
  <si>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</si>
  <si>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</si>
  <si>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</si>
  <si>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</si>
  <si>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</si>
  <si>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</si>
  <si>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</si>
  <si>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</si>
  <si>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</si>
  <si>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</si>
  <si>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</si>
  <si>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</si>
  <si>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</si>
  <si>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</si>
  <si>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</si>
  <si>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</si>
  <si>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</si>
  <si>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</si>
  <si>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</si>
  <si>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</si>
  <si>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</si>
  <si>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</si>
  <si>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</si>
  <si>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</si>
  <si>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</si>
  <si>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</si>
  <si>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</si>
  <si>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</si>
  <si>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</si>
  <si>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</si>
  <si>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</si>
  <si>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</si>
  <si>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</si>
  <si>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</si>
  <si>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</si>
  <si>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</si>
  <si>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</si>
  <si>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</si>
  <si>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</si>
  <si>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</si>
  <si>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</si>
  <si>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</si>
  <si>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</si>
  <si>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</si>
  <si>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</si>
  <si>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</si>
  <si>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</si>
  <si>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</si>
  <si>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K3</t>
  </si>
  <si>
    <t>Column1</t>
  </si>
  <si>
    <t>Програм</t>
  </si>
  <si>
    <t>Пројекат</t>
  </si>
  <si>
    <t>8</t>
  </si>
  <si>
    <t>Конто 4-ти ниво</t>
  </si>
  <si>
    <t>naziv_organizacije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</si>
  <si>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</si>
  <si>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</si>
  <si>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</si>
  <si>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</si>
  <si>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</si>
  <si>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</si>
  <si>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</si>
  <si>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</si>
  <si>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</si>
  <si>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M.П.</t>
  </si>
  <si>
    <t>Потпис одговорног лица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</si>
  <si>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</si>
  <si>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</si>
  <si>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</si>
  <si>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</si>
  <si>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</si>
  <si>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</si>
  <si>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</si>
  <si>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</si>
  <si>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</si>
  <si>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</si>
  <si>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</si>
  <si>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</si>
  <si>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КАНЦЕЛАРИЈА ЗА БОРБУ ПРОТИВ ДРОГА</t>
  </si>
  <si>
    <t>k3</t>
  </si>
  <si>
    <t>k4</t>
  </si>
  <si>
    <t>Orgid</t>
  </si>
  <si>
    <t>naziv organa</t>
  </si>
  <si>
    <t>F-ja</t>
  </si>
  <si>
    <t>Прилог 6</t>
  </si>
  <si>
    <t>Укупно</t>
  </si>
  <si>
    <t>Врста расхода (плате, стални трошкови, инвестиције, социјална давања, накнаде за незапослене, пензије...)</t>
  </si>
  <si>
    <t xml:space="preserve">Број корисника </t>
  </si>
  <si>
    <t xml:space="preserve">Извор </t>
  </si>
  <si>
    <t>Врста расхода</t>
  </si>
  <si>
    <t>Број корисника</t>
  </si>
  <si>
    <t>СРЕДСТВА БУЏЕТА РЕПУБЛИКЕ СРБИЈЕ НАМЕЊЕНА ЗА ТЕРИТОРИЈУ АП KОСОВО И MЕТОХИЈА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</si>
  <si>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</si>
  <si>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</si>
  <si>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</si>
  <si>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Финансијска помоћ ЕУ</t>
  </si>
  <si>
    <t>Програмска активност/ Пројекат</t>
  </si>
  <si>
    <t>razdeo</t>
  </si>
  <si>
    <t>glava</t>
  </si>
  <si>
    <t>1.1</t>
  </si>
  <si>
    <t>3.1</t>
  </si>
  <si>
    <t>3.2</t>
  </si>
  <si>
    <t>3.3</t>
  </si>
  <si>
    <t>3.4</t>
  </si>
  <si>
    <t>3.5</t>
  </si>
  <si>
    <t>3.7</t>
  </si>
  <si>
    <t>3.8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</si>
  <si>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</si>
  <si>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</si>
  <si>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</si>
  <si>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</si>
  <si>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</si>
  <si>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</si>
  <si>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</si>
  <si>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</si>
  <si>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</si>
  <si>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</si>
  <si>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</si>
  <si>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3.10</t>
  </si>
  <si>
    <t>3.9</t>
  </si>
  <si>
    <t>3.6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</si>
  <si>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</si>
  <si>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</si>
  <si>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</si>
  <si>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</si>
  <si>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</si>
  <si>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</si>
  <si>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</si>
  <si>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</si>
  <si>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</si>
  <si>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8.1</t>
  </si>
  <si>
    <t>8.2</t>
  </si>
  <si>
    <t>8.3</t>
  </si>
  <si>
    <t>8.4</t>
  </si>
  <si>
    <t>8.5</t>
  </si>
  <si>
    <t>8.6</t>
  </si>
  <si>
    <t>ДРЖАВНО ПРАВОБРАНИЛАШТВО</t>
  </si>
  <si>
    <t>15.1</t>
  </si>
  <si>
    <t>16.1</t>
  </si>
  <si>
    <t>16.2</t>
  </si>
  <si>
    <t>16.3</t>
  </si>
  <si>
    <t>16.4</t>
  </si>
  <si>
    <t>16.5</t>
  </si>
  <si>
    <t>16.6</t>
  </si>
  <si>
    <t>16.7</t>
  </si>
  <si>
    <t>16.8</t>
  </si>
  <si>
    <t>17.1</t>
  </si>
  <si>
    <t>17.2</t>
  </si>
  <si>
    <t>21.1</t>
  </si>
  <si>
    <t>21.2</t>
  </si>
  <si>
    <t>21.3</t>
  </si>
  <si>
    <t>22.1</t>
  </si>
  <si>
    <t>22.2</t>
  </si>
  <si>
    <t>23.1</t>
  </si>
  <si>
    <t>23.2</t>
  </si>
  <si>
    <t>23.3</t>
  </si>
  <si>
    <t>23.4</t>
  </si>
  <si>
    <t>24.1</t>
  </si>
  <si>
    <t>24.2</t>
  </si>
  <si>
    <t>24.3</t>
  </si>
  <si>
    <t>24.4</t>
  </si>
  <si>
    <t>24.5</t>
  </si>
  <si>
    <t>24.6</t>
  </si>
  <si>
    <t>24.7</t>
  </si>
  <si>
    <t>25.1</t>
  </si>
  <si>
    <t>26.1</t>
  </si>
  <si>
    <t>26.2</t>
  </si>
  <si>
    <t>27.1</t>
  </si>
  <si>
    <t>28.1</t>
  </si>
  <si>
    <t>29.1</t>
  </si>
  <si>
    <t>30.1</t>
  </si>
  <si>
    <t>31.1</t>
  </si>
  <si>
    <t>КАНЦЕЛАРИЈА ЗА УПРАВЉАЊЕ ЈАВНИМ УЛАГАЊИМА</t>
  </si>
  <si>
    <t>КАБИНЕТ МИНИСТРА БЕЗ ПОРТФЕЉА ЗАДУЖЕН ЗА ИНОВАЦИЈЕ И ТЕХНОЛОШКИ РАЗВОЈ</t>
  </si>
  <si>
    <t>КАНЦЕЛАРИЈА ЗА ИНФОРМАЦИОНЕ ТЕХНОЛОГИЈЕ И ЕЛЕКТРОНСКУ УПРАВУ</t>
  </si>
  <si>
    <t>21.4</t>
  </si>
  <si>
    <t>26.3</t>
  </si>
  <si>
    <t>26.4</t>
  </si>
  <si>
    <t>26.5</t>
  </si>
  <si>
    <t>26.6</t>
  </si>
  <si>
    <t>26.7</t>
  </si>
  <si>
    <t>31.2</t>
  </si>
  <si>
    <t>МИНИСТАРСТВО ПОЉОПРИВРЕДЕ, ШУМАРСТВА И ВОДОПРИВРЕДЕ</t>
  </si>
  <si>
    <t>МИНИСТАРСТВО ЗА ЕВРОПСКЕ ИНТЕГРАЦИЈЕ</t>
  </si>
  <si>
    <t>ЈУЖНОБАНАТСКИ УПРАВНИ ОКРУГ</t>
  </si>
  <si>
    <t>30.2</t>
  </si>
  <si>
    <t>30.3</t>
  </si>
  <si>
    <t>16.9</t>
  </si>
  <si>
    <t>КАНЦЕЛАРИЈА НАЦИОНАЛНОГ САВЕТА ЗА КООРДИНАЦИЈУ САРАДЊЕ СА РУСКОМ ФЕДЕРАЦИЈОМ И НАРОДНОМ РЕПУБЛИКОМ КИНОМ</t>
  </si>
  <si>
    <t>УПРАВА ЗА ИГРЕ НА СРЕЋУ</t>
  </si>
  <si>
    <t>УСТАНОВА ИЗ ОБЛАСТИ АНТИДОПИНГА</t>
  </si>
  <si>
    <t>МИНИСТАРСТВО ЗАШТИТЕ ЖИВОТНЕ СРЕДИНЕ</t>
  </si>
  <si>
    <t>ЦЕНТАР ЗА ИСТРАЖИВАЊЕ НЕСРЕЋА У САОБРАЋАЈУ</t>
  </si>
  <si>
    <t>УПРАВА ЗА САРАДЊУ С ДИЈАСПОРОМ И СРБИМА У РЕГИОНУ</t>
  </si>
  <si>
    <t>НАЦИОНАЛНА АКАДЕМИЈА ЗА ЈАВНУ УПРАВУ</t>
  </si>
  <si>
    <t>КАБИНЕТ ПРВОГ ПОТПРЕДСЕДНИКА ВЛАДЕ И МИНИСТРА ПРОСВЕТЕ, НАУКЕ И ТЕХНОЛОШКОГ РАЗВОЈА</t>
  </si>
  <si>
    <t>КАБИНЕТ ПОТПРЕДСЕДНИКА ВЛАДЕ И МИНИСТРА ПОЉОПРИВРЕДЕ, ШУМАРСТВА И ВОДОПРИВРЕДЕ</t>
  </si>
  <si>
    <t>КАБИНЕТ ПОТПРЕДСЕДНИЦЕ ВЛАДЕ И МИНИСТРА РУДАРСТВА И ЕНЕРГЕТИКЕ</t>
  </si>
  <si>
    <t>КАБИНЕТ ПОТПРЕДСЕДНИКА ВЛАДЕ И МИНИСТРА ОДБРАНЕ</t>
  </si>
  <si>
    <t>КАБИНЕТ ПОТПРЕДСЕДНИЦЕ ВЛАДЕ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</si>
  <si>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РЕУБЛИКЕ СРБИЈЕ</t>
  </si>
  <si>
    <t>КРИМИНАЛИСТИЧКО ПОЛИЦИЈСКИ УНУВЕРЗИТЕТ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</si>
  <si>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</si>
  <si>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</si>
  <si>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</si>
  <si>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КОМИСИЈА ЗА КОНТРОЛУ ДРЖАВНЕ ПОМОЋИ</t>
  </si>
  <si>
    <t>56.1</t>
  </si>
  <si>
    <t>56.2</t>
  </si>
  <si>
    <t>56.3</t>
  </si>
  <si>
    <t>56.4</t>
  </si>
  <si>
    <t>56.5</t>
  </si>
  <si>
    <t>56.7</t>
  </si>
  <si>
    <t>56.6</t>
  </si>
  <si>
    <t>56.8</t>
  </si>
  <si>
    <t>56.9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</si>
  <si>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</si>
  <si>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</si>
  <si>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</si>
  <si>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</si>
  <si>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</si>
  <si>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</si>
  <si>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</si>
  <si>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</si>
  <si>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</si>
  <si>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</si>
  <si>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</si>
  <si>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</si>
  <si>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</si>
  <si>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</si>
  <si>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</si>
  <si>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</si>
  <si>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56.26</t>
  </si>
  <si>
    <t>56.27</t>
  </si>
  <si>
    <t>56.28</t>
  </si>
  <si>
    <t>56.29</t>
  </si>
  <si>
    <t>КАНЦЕЛАРИЈА ЗА ЈАВНЕ НАБАВКЕ</t>
  </si>
  <si>
    <t>36.1</t>
  </si>
  <si>
    <t>АГЕНЦИЈА ЗА СПРЕЧАВАЊЕ КОРУПЦИЈЕ</t>
  </si>
  <si>
    <t>износ 2022  план</t>
  </si>
  <si>
    <t>2023 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</si>
</sst>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2"/>
      <color indexed="8"/>
      <name val="Calibri"/>
      <family val="2"/>
      <charset val="238"/>
    </font>
    <font>
      <sz val="10"/>
      <name val="Arial"/>
      <family val="2"/>
    </font>
    <font>
      <sz val="18"/>
      <name val="Calibri"/>
      <family val="2"/>
    </font>
    <font>
      <sz val="18"/>
      <color indexed="8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charset val="238"/>
    </font>
    <font>
      <b/>
      <u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2">
    <xf numFmtId="0" fontId="0" fillId="0" borderId="0"/>
    <xf numFmtId="0" fontId="10" fillId="0" borderId="0"/>
  </cellStyleXfs>
  <cellXfs count="82">
    <xf numFmtId="0" fontId="0" fillId="0" borderId="0" xfId="0"/>
    <xf numFmtId="0" fontId="0" fillId="0" borderId="0" xfId="0" applyProtection="1"/>
    <xf numFmtId="0" fontId="0" fillId="0" borderId="0" xfId="0" applyFill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6" fillId="0" borderId="0" xfId="0" applyFont="1" applyProtection="1"/>
    <xf numFmtId="0" fontId="9" fillId="0" borderId="2" xfId="0" applyFont="1" applyFill="1" applyBorder="1" applyAlignment="1" applyProtection="1">
      <alignment vertical="top"/>
    </xf>
    <xf numFmtId="0" fontId="9" fillId="0" borderId="0" xfId="0" applyFont="1" applyFill="1" applyAlignment="1" applyProtection="1">
      <alignment vertical="top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vertical="top" wrapText="1"/>
    </xf>
    <xf numFmtId="1" fontId="11" fillId="0" borderId="4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horizontal="left" vertical="top" wrapText="1"/>
    </xf>
    <xf numFmtId="0" fontId="12" fillId="3" borderId="0" xfId="0" applyFont="1" applyFill="1"/>
    <xf numFmtId="49" fontId="11" fillId="4" borderId="3" xfId="0" applyNumberFormat="1" applyFont="1" applyFill="1" applyBorder="1" applyAlignment="1" applyProtection="1">
      <alignment vertical="top" wrapText="1"/>
    </xf>
    <xf numFmtId="49" fontId="11" fillId="3" borderId="3" xfId="0" applyNumberFormat="1" applyFont="1" applyFill="1" applyBorder="1" applyAlignment="1" applyProtection="1">
      <alignment vertical="top" wrapText="1"/>
    </xf>
    <xf numFmtId="49" fontId="11" fillId="0" borderId="4" xfId="0" applyNumberFormat="1" applyFont="1" applyBorder="1" applyAlignment="1" applyProtection="1">
      <alignment horizontal="right" vertical="top" wrapText="1"/>
    </xf>
    <xf numFmtId="49" fontId="11" fillId="0" borderId="3" xfId="0" applyNumberFormat="1" applyFont="1" applyBorder="1" applyAlignment="1" applyProtection="1">
      <alignment vertical="top" wrapText="1"/>
    </xf>
    <xf numFmtId="1" fontId="11" fillId="0" borderId="4" xfId="0" applyNumberFormat="1" applyFont="1" applyBorder="1" applyAlignment="1" applyProtection="1">
      <alignment horizontal="right" vertical="top" wrapText="1"/>
    </xf>
    <xf numFmtId="49" fontId="11" fillId="0" borderId="5" xfId="0" applyNumberFormat="1" applyFont="1" applyBorder="1" applyAlignment="1" applyProtection="1">
      <alignment horizontal="right" vertical="top" wrapText="1"/>
    </xf>
    <xf numFmtId="49" fontId="11" fillId="0" borderId="6" xfId="0" applyNumberFormat="1" applyFont="1" applyBorder="1" applyAlignment="1" applyProtection="1">
      <alignment vertical="top" wrapText="1"/>
    </xf>
    <xf numFmtId="49" fontId="11" fillId="0" borderId="2" xfId="0" applyNumberFormat="1" applyFont="1" applyFill="1" applyBorder="1" applyAlignment="1" applyProtection="1">
      <alignment vertical="top" wrapText="1"/>
    </xf>
    <xf numFmtId="1" fontId="11" fillId="0" borderId="7" xfId="0" applyNumberFormat="1" applyFont="1" applyFill="1" applyBorder="1" applyAlignment="1" applyProtection="1">
      <alignment horizontal="right" vertical="top" wrapText="1"/>
    </xf>
    <xf numFmtId="49" fontId="11" fillId="0" borderId="8" xfId="0" applyNumberFormat="1" applyFont="1" applyFill="1" applyBorder="1" applyAlignment="1" applyProtection="1">
      <alignment vertical="top" wrapText="1"/>
    </xf>
    <xf numFmtId="49" fontId="11" fillId="0" borderId="4" xfId="0" applyNumberFormat="1" applyFont="1" applyFill="1" applyBorder="1" applyAlignment="1" applyProtection="1">
      <alignment horizontal="left" vertical="top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/>
    </xf>
    <xf numFmtId="49" fontId="8" fillId="5" borderId="3" xfId="0" applyNumberFormat="1" applyFont="1" applyFill="1" applyBorder="1" applyAlignment="1" applyProtection="1">
      <alignment horizontal="center" vertical="center"/>
    </xf>
    <xf numFmtId="49" fontId="8" fillId="5" borderId="3" xfId="0" applyNumberFormat="1" applyFont="1" applyFill="1" applyBorder="1" applyAlignment="1" applyProtection="1">
      <alignment horizontal="center" vertical="center" wrapText="1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13" fillId="0" borderId="0" xfId="0" applyNumberFormat="1" applyFont="1" applyFill="1" applyBorder="1" applyAlignment="1" applyProtection="1">
      <alignment horizontal="left" vertical="top" wrapText="1"/>
    </xf>
    <xf numFmtId="49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 wrapText="1"/>
    </xf>
    <xf numFmtId="3" fontId="4" fillId="5" borderId="10" xfId="0" applyNumberFormat="1" applyFont="1" applyFill="1" applyBorder="1" applyAlignment="1" applyProtection="1">
      <alignment horizontal="right" vertical="center"/>
    </xf>
    <xf numFmtId="0" fontId="14" fillId="6" borderId="10" xfId="0" applyFont="1" applyFill="1" applyBorder="1" applyAlignment="1" applyProtection="1">
      <alignment horizontal="left" vertical="center"/>
    </xf>
    <xf numFmtId="49" fontId="8" fillId="7" borderId="5" xfId="0" applyNumberFormat="1" applyFont="1" applyFill="1" applyBorder="1" applyAlignment="1" applyProtection="1">
      <alignment horizontal="center" vertical="top" wrapText="1"/>
    </xf>
    <xf numFmtId="0" fontId="0" fillId="7" borderId="0" xfId="0" applyFill="1" applyBorder="1" applyAlignment="1" applyProtection="1">
      <alignment horizontal="center" vertical="top"/>
    </xf>
    <xf numFmtId="49" fontId="8" fillId="7" borderId="11" xfId="0" applyNumberFormat="1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center"/>
    </xf>
    <xf numFmtId="3" fontId="9" fillId="0" borderId="1" xfId="0" applyNumberFormat="1" applyFont="1" applyFill="1" applyBorder="1" applyAlignment="1" applyProtection="1">
      <alignment horizontal="right"/>
      <protection locked="0"/>
    </xf>
    <xf numFmtId="0" fontId="15" fillId="8" borderId="22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 applyProtection="1">
      <alignment vertical="center" wrapText="1"/>
      <protection locked="0"/>
    </xf>
    <xf numFmtId="0" fontId="18" fillId="0" borderId="12" xfId="0" applyFont="1" applyBorder="1" applyProtection="1"/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49" fontId="8" fillId="5" borderId="3" xfId="0" applyNumberFormat="1" applyFont="1" applyFill="1" applyBorder="1" applyAlignment="1" applyProtection="1">
      <alignment horizontal="left" vertical="center"/>
    </xf>
    <xf numFmtId="0" fontId="0" fillId="0" borderId="13" xfId="0" applyBorder="1" applyAlignment="1">
      <alignment vertical="top" wrapText="1"/>
    </xf>
    <xf numFmtId="3" fontId="0" fillId="0" borderId="0" xfId="0" applyNumberFormat="1"/>
    <xf numFmtId="1" fontId="0" fillId="0" borderId="0" xfId="0" applyNumberFormat="1"/>
    <xf numFmtId="49" fontId="0" fillId="0" borderId="0" xfId="0" applyNumberFormat="1"/>
    <xf numFmtId="3" fontId="6" fillId="0" borderId="14" xfId="0" applyNumberFormat="1" applyFont="1" applyFill="1" applyBorder="1"/>
    <xf numFmtId="49" fontId="9" fillId="0" borderId="3" xfId="0" applyNumberFormat="1" applyFont="1" applyFill="1" applyBorder="1" applyAlignment="1" applyProtection="1">
      <alignment horizontal="right" wrapText="1"/>
      <protection locked="0"/>
    </xf>
    <xf numFmtId="0" fontId="20" fillId="9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7" fillId="5" borderId="1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10" fillId="0" borderId="0" xfId="1"/>
    <xf numFmtId="3" fontId="9" fillId="0" borderId="3" xfId="0" applyNumberFormat="1" applyFont="1" applyFill="1" applyBorder="1" applyAlignment="1" applyProtection="1">
      <alignment horizontal="right" wrapText="1"/>
      <protection locked="0"/>
    </xf>
    <xf numFmtId="49" fontId="0" fillId="0" borderId="0" xfId="0" applyNumberFormat="1" applyAlignment="1">
      <alignment horizontal="right"/>
    </xf>
    <xf numFmtId="0" fontId="0" fillId="0" borderId="16" xfId="0" applyBorder="1"/>
    <xf numFmtId="0" fontId="2" fillId="0" borderId="1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0" fillId="9" borderId="24" xfId="0" applyFont="1" applyFill="1" applyBorder="1"/>
    <xf numFmtId="0" fontId="9" fillId="0" borderId="3" xfId="0" applyNumberFormat="1" applyFont="1" applyFill="1" applyBorder="1" applyAlignment="1" applyProtection="1">
      <alignment horizontal="right" wrapText="1"/>
      <protection locked="0"/>
    </xf>
    <xf numFmtId="0" fontId="9" fillId="0" borderId="3" xfId="0" applyFont="1" applyFill="1" applyBorder="1" applyAlignment="1" applyProtection="1">
      <alignment horizontal="right"/>
      <protection locked="0"/>
    </xf>
    <xf numFmtId="0" fontId="9" fillId="0" borderId="3" xfId="0" applyFont="1" applyFill="1" applyBorder="1" applyAlignment="1" applyProtection="1">
      <alignment horizontal="right" wrapText="1"/>
      <protection locked="0"/>
    </xf>
    <xf numFmtId="0" fontId="0" fillId="0" borderId="25" xfId="0" applyBorder="1"/>
    <xf numFmtId="0" fontId="0" fillId="0" borderId="26" xfId="0" applyBorder="1"/>
    <xf numFmtId="49" fontId="9" fillId="0" borderId="3" xfId="0" quotePrefix="1" applyNumberFormat="1" applyFont="1" applyFill="1" applyBorder="1" applyAlignment="1" applyProtection="1">
      <alignment horizontal="right" wrapText="1"/>
      <protection locked="0"/>
    </xf>
    <xf numFmtId="0" fontId="0" fillId="0" borderId="18" xfId="0" applyBorder="1" applyAlignment="1" applyProtection="1">
      <alignment horizontal="center" vertical="center"/>
    </xf>
    <xf numFmtId="0" fontId="3" fillId="5" borderId="17" xfId="0" applyFont="1" applyFill="1" applyBorder="1" applyAlignment="1" applyProtection="1">
      <alignment horizontal="left" vertical="center" wrapText="1" shrinkToFit="1"/>
    </xf>
    <xf numFmtId="0" fontId="2" fillId="0" borderId="9" xfId="0" applyFont="1" applyBorder="1" applyAlignment="1" applyProtection="1">
      <alignment horizontal="left" vertical="center"/>
    </xf>
    <xf numFmtId="0" fontId="1" fillId="10" borderId="12" xfId="0" applyFont="1" applyFill="1" applyBorder="1" applyAlignment="1" applyProtection="1">
      <alignment horizontal="right" vertical="center"/>
    </xf>
    <xf numFmtId="0" fontId="21" fillId="10" borderId="19" xfId="0" applyFont="1" applyFill="1" applyBorder="1" applyAlignment="1" applyProtection="1">
      <alignment horizontal="center" vertical="center"/>
    </xf>
    <xf numFmtId="0" fontId="21" fillId="10" borderId="20" xfId="0" applyFont="1" applyFill="1" applyBorder="1" applyAlignment="1" applyProtection="1">
      <alignment horizontal="center" vertical="center"/>
    </xf>
    <xf numFmtId="0" fontId="21" fillId="10" borderId="2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left" vertical="center" wrapText="1" shrinkToFit="1"/>
    </xf>
    <xf numFmtId="0" fontId="18" fillId="0" borderId="12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15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2" tint="-0.499984740745262"/>
        </patternFill>
      </fill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0000000}" name="Table218" displayName="Table218" ref="A9:I24" totalsRowShown="0" headerRowDxfId="13" tableBorderDxfId="12">
  <tableColumns count="9">
    <tableColumn id="1" xr3:uid="{00000000-0010-0000-0000-000001000000}" name="1" dataDxfId="11">
      <calculatedColumnFormula>A9+1</calculatedColumnFormula>
    </tableColumn>
    <tableColumn id="2" xr3:uid="{00000000-0010-0000-0000-000002000000}" name="Column1" dataDxfId="10">
      <calculatedColumnFormula>CONCATENATE($A$4,RIGHT(CONCATENATE("0",$A$6),3),RIGHT(CONCATENATE("0",$A10),2))</calculatedColumnFormula>
    </tableColumn>
    <tableColumn id="3" xr3:uid="{00000000-0010-0000-0000-000003000000}" name="2" dataDxfId="9"/>
    <tableColumn id="9" xr3:uid="{00000000-0010-0000-0000-000009000000}" name="3" dataDxfId="8"/>
    <tableColumn id="10" xr3:uid="{00000000-0010-0000-0000-00000A000000}" name="4" dataDxfId="7"/>
    <tableColumn id="11" xr3:uid="{00000000-0010-0000-0000-00000B000000}" name="5" dataDxfId="6"/>
    <tableColumn id="4" xr3:uid="{00000000-0010-0000-0000-000004000000}" name="6" dataDxfId="5"/>
    <tableColumn id="6" xr3:uid="{00000000-0010-0000-0000-000006000000}" name="7" dataDxfId="4"/>
    <tableColumn id="8" xr3:uid="{00000000-0010-0000-0000-000008000000}" name="8" dataDxfId="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zoomScale="80" zoomScaleNormal="80" workbookViewId="0">
      <pane xSplit="8" ySplit="9" topLeftCell="I10" activePane="bottomRight" state="frozen"/>
      <selection pane="topRight" activeCell="I1" sqref="I1"/>
      <selection pane="bottomLeft" activeCell="A13" sqref="A13"/>
      <selection pane="bottomRight" activeCell="A4" sqref="A4"/>
    </sheetView>
  </sheetViews>
  <sheetFormatPr defaultRowHeight="15" x14ac:dyDescent="0.25"/>
  <cols>
    <col min="1" max="1" width="8.5703125" style="1" customWidth="1"/>
    <col min="2" max="2" width="28.85546875" style="1" hidden="1" customWidth="1"/>
    <col min="3" max="3" width="62.140625" style="1" customWidth="1"/>
    <col min="4" max="5" width="12.42578125" style="1" customWidth="1"/>
    <col min="6" max="7" width="13.7109375" style="1" customWidth="1"/>
    <col min="8" max="8" width="10.42578125" style="1" customWidth="1"/>
    <col min="9" max="9" width="27.140625" style="1" customWidth="1"/>
    <col min="10" max="15" width="15.28515625" style="1" customWidth="1"/>
    <col min="16" max="16384" width="9.140625" style="1"/>
  </cols>
  <sheetData>
    <row r="1" spans="1:14" ht="24" thickBot="1" x14ac:dyDescent="0.3">
      <c r="A1" s="76" t="s">
        <v>568</v>
      </c>
      <c r="B1" s="76"/>
      <c r="C1" s="76"/>
      <c r="D1" s="76"/>
      <c r="E1" s="76"/>
      <c r="F1" s="76"/>
      <c r="G1" s="76"/>
      <c r="H1" s="76"/>
      <c r="I1" s="76"/>
    </row>
    <row r="2" spans="1:14" ht="36" customHeight="1" thickBot="1" x14ac:dyDescent="0.3">
      <c r="A2" s="77" t="s">
        <v>575</v>
      </c>
      <c r="B2" s="78"/>
      <c r="C2" s="78"/>
      <c r="D2" s="78"/>
      <c r="E2" s="78"/>
      <c r="F2" s="78"/>
      <c r="G2" s="78"/>
      <c r="H2" s="78"/>
      <c r="I2" s="79"/>
      <c r="M2" s="2"/>
      <c r="N2" s="2"/>
    </row>
    <row r="3" spans="1:14" x14ac:dyDescent="0.25">
      <c r="A3" s="75" t="s">
        <v>0</v>
      </c>
      <c r="B3" s="75"/>
      <c r="C3" s="75"/>
      <c r="D3" s="40"/>
      <c r="E3" s="40"/>
      <c r="F3" s="40"/>
      <c r="L3" s="2"/>
      <c r="M3" s="2"/>
      <c r="N3" s="2"/>
    </row>
    <row r="4" spans="1:14" ht="41.25" customHeight="1" x14ac:dyDescent="0.25">
      <c r="A4" s="25"/>
      <c r="C4" s="80" t="str">
        <f>IF($A$4&gt;0,VLOOKUP(A4,Korisnici!$A$1:$B$190,2,FALSE),"")</f>
        <v/>
      </c>
      <c r="D4" s="74"/>
      <c r="E4" s="74"/>
      <c r="F4" s="74"/>
      <c r="G4" s="74"/>
    </row>
    <row r="5" spans="1:14" ht="13.5" customHeight="1" thickBot="1" x14ac:dyDescent="0.3">
      <c r="A5" s="64" t="s">
        <v>1</v>
      </c>
      <c r="B5" s="65"/>
      <c r="C5" s="65"/>
      <c r="D5" s="40"/>
      <c r="E5" s="40"/>
      <c r="F5" s="40"/>
    </row>
    <row r="6" spans="1:14" ht="36.75" customHeight="1" thickBot="1" x14ac:dyDescent="0.3">
      <c r="A6" s="3"/>
      <c r="C6" s="74" t="str">
        <f>IF($A$6&gt;0,VLOOKUP(A6,Funkcije!$A$1:$B$43,2,FALSE),"")</f>
        <v/>
      </c>
      <c r="D6" s="74"/>
      <c r="E6" s="74"/>
      <c r="F6" s="74"/>
      <c r="G6" s="74"/>
      <c r="I6" s="36" t="s">
        <v>414</v>
      </c>
    </row>
    <row r="7" spans="1:14" ht="32.25" customHeight="1" thickBot="1" x14ac:dyDescent="0.3">
      <c r="C7" s="59" t="s">
        <v>569</v>
      </c>
      <c r="D7" s="35">
        <f>+SUM(D10:D1196)</f>
        <v>0</v>
      </c>
      <c r="E7" s="60"/>
      <c r="F7" s="60"/>
      <c r="I7" s="35">
        <f>+SUM(I10:I1196)</f>
        <v>0</v>
      </c>
      <c r="K7" s="4"/>
      <c r="M7" s="5"/>
    </row>
    <row r="8" spans="1:14" ht="55.5" customHeight="1" x14ac:dyDescent="0.25">
      <c r="A8" s="26" t="s">
        <v>412</v>
      </c>
      <c r="B8" s="27"/>
      <c r="C8" s="29" t="s">
        <v>570</v>
      </c>
      <c r="D8" s="29" t="s">
        <v>571</v>
      </c>
      <c r="E8" s="28" t="s">
        <v>534</v>
      </c>
      <c r="F8" s="29" t="s">
        <v>580</v>
      </c>
      <c r="G8" s="29" t="s">
        <v>537</v>
      </c>
      <c r="H8" s="29" t="s">
        <v>572</v>
      </c>
      <c r="I8" s="29" t="s">
        <v>723</v>
      </c>
    </row>
    <row r="9" spans="1:14" x14ac:dyDescent="0.25">
      <c r="A9" s="37" t="s">
        <v>3</v>
      </c>
      <c r="B9" s="38" t="s">
        <v>533</v>
      </c>
      <c r="C9" s="37" t="s">
        <v>4</v>
      </c>
      <c r="D9" s="39" t="s">
        <v>5</v>
      </c>
      <c r="E9" s="39" t="s">
        <v>6</v>
      </c>
      <c r="F9" s="39" t="s">
        <v>7</v>
      </c>
      <c r="G9" s="39" t="s">
        <v>8</v>
      </c>
      <c r="H9" s="39" t="s">
        <v>9</v>
      </c>
      <c r="I9" s="39" t="s">
        <v>536</v>
      </c>
    </row>
    <row r="10" spans="1:14" ht="30.75" customHeight="1" x14ac:dyDescent="0.25">
      <c r="A10" s="6">
        <v>1</v>
      </c>
      <c r="B10" s="7" t="str">
        <f t="shared" ref="B10:B24" si="0">CONCATENATE($A$4,RIGHT(CONCATENATE("0",$A$6),3),RIGHT(CONCATENATE("0",$A10),2))</f>
        <v>001</v>
      </c>
      <c r="C10" s="8"/>
      <c r="D10" s="61"/>
      <c r="E10" s="72"/>
      <c r="F10" s="72"/>
      <c r="G10" s="67"/>
      <c r="H10" s="68"/>
      <c r="I10" s="41"/>
    </row>
    <row r="11" spans="1:14" ht="30.75" customHeight="1" x14ac:dyDescent="0.25">
      <c r="A11" s="6">
        <f t="shared" ref="A11:A24" si="1">A10+1</f>
        <v>2</v>
      </c>
      <c r="B11" s="7" t="str">
        <f t="shared" si="0"/>
        <v>002</v>
      </c>
      <c r="C11" s="8"/>
      <c r="D11" s="61"/>
      <c r="E11" s="55"/>
      <c r="F11" s="55"/>
      <c r="G11" s="69"/>
      <c r="H11" s="69"/>
      <c r="I11" s="41"/>
    </row>
    <row r="12" spans="1:14" ht="30.75" customHeight="1" x14ac:dyDescent="0.25">
      <c r="A12" s="6">
        <f t="shared" si="1"/>
        <v>3</v>
      </c>
      <c r="B12" s="7" t="str">
        <f t="shared" si="0"/>
        <v>003</v>
      </c>
      <c r="C12" s="8"/>
      <c r="D12" s="61"/>
      <c r="E12" s="55"/>
      <c r="F12" s="55"/>
      <c r="G12" s="69"/>
      <c r="H12" s="69"/>
      <c r="I12" s="41"/>
    </row>
    <row r="13" spans="1:14" ht="30.75" customHeight="1" x14ac:dyDescent="0.25">
      <c r="A13" s="6">
        <f t="shared" si="1"/>
        <v>4</v>
      </c>
      <c r="B13" s="7" t="str">
        <f t="shared" si="0"/>
        <v>004</v>
      </c>
      <c r="C13" s="8"/>
      <c r="D13" s="61"/>
      <c r="E13" s="55"/>
      <c r="F13" s="55"/>
      <c r="G13" s="69"/>
      <c r="H13" s="69"/>
      <c r="I13" s="41"/>
    </row>
    <row r="14" spans="1:14" ht="30.75" customHeight="1" x14ac:dyDescent="0.25">
      <c r="A14" s="6">
        <f t="shared" si="1"/>
        <v>5</v>
      </c>
      <c r="B14" s="7" t="str">
        <f t="shared" si="0"/>
        <v>005</v>
      </c>
      <c r="C14" s="8"/>
      <c r="D14" s="61"/>
      <c r="E14" s="55"/>
      <c r="F14" s="55"/>
      <c r="G14" s="69"/>
      <c r="H14" s="69"/>
      <c r="I14" s="41"/>
    </row>
    <row r="15" spans="1:14" ht="30.75" customHeight="1" x14ac:dyDescent="0.25">
      <c r="A15" s="6">
        <f t="shared" si="1"/>
        <v>6</v>
      </c>
      <c r="B15" s="7" t="str">
        <f t="shared" si="0"/>
        <v>006</v>
      </c>
      <c r="C15" s="8"/>
      <c r="D15" s="61"/>
      <c r="E15" s="55"/>
      <c r="F15" s="55"/>
      <c r="G15" s="69"/>
      <c r="H15" s="69"/>
      <c r="I15" s="41"/>
    </row>
    <row r="16" spans="1:14" ht="30.75" customHeight="1" x14ac:dyDescent="0.25">
      <c r="A16" s="6">
        <f t="shared" si="1"/>
        <v>7</v>
      </c>
      <c r="B16" s="7" t="str">
        <f t="shared" si="0"/>
        <v>007</v>
      </c>
      <c r="C16" s="8"/>
      <c r="D16" s="61"/>
      <c r="E16" s="55"/>
      <c r="F16" s="55"/>
      <c r="G16" s="69"/>
      <c r="H16" s="69"/>
      <c r="I16" s="41"/>
    </row>
    <row r="17" spans="1:9" ht="30.75" customHeight="1" x14ac:dyDescent="0.25">
      <c r="A17" s="6">
        <f t="shared" si="1"/>
        <v>8</v>
      </c>
      <c r="B17" s="7" t="str">
        <f t="shared" si="0"/>
        <v>008</v>
      </c>
      <c r="C17" s="8"/>
      <c r="D17" s="61"/>
      <c r="E17" s="55"/>
      <c r="F17" s="55"/>
      <c r="G17" s="69"/>
      <c r="H17" s="69"/>
      <c r="I17" s="41"/>
    </row>
    <row r="18" spans="1:9" ht="30.75" customHeight="1" x14ac:dyDescent="0.25">
      <c r="A18" s="6">
        <f t="shared" si="1"/>
        <v>9</v>
      </c>
      <c r="B18" s="7" t="str">
        <f t="shared" si="0"/>
        <v>009</v>
      </c>
      <c r="C18" s="8"/>
      <c r="D18" s="61"/>
      <c r="E18" s="55"/>
      <c r="F18" s="55"/>
      <c r="G18" s="69"/>
      <c r="H18" s="69"/>
      <c r="I18" s="41"/>
    </row>
    <row r="19" spans="1:9" ht="30.75" customHeight="1" x14ac:dyDescent="0.25">
      <c r="A19" s="6">
        <f t="shared" si="1"/>
        <v>10</v>
      </c>
      <c r="B19" s="7" t="str">
        <f t="shared" si="0"/>
        <v>010</v>
      </c>
      <c r="C19" s="8"/>
      <c r="D19" s="61"/>
      <c r="E19" s="55"/>
      <c r="F19" s="55"/>
      <c r="G19" s="69"/>
      <c r="H19" s="69"/>
      <c r="I19" s="41"/>
    </row>
    <row r="20" spans="1:9" ht="30.75" customHeight="1" x14ac:dyDescent="0.25">
      <c r="A20" s="6">
        <f t="shared" si="1"/>
        <v>11</v>
      </c>
      <c r="B20" s="7" t="str">
        <f t="shared" si="0"/>
        <v>011</v>
      </c>
      <c r="C20" s="8"/>
      <c r="D20" s="61"/>
      <c r="E20" s="55"/>
      <c r="F20" s="55"/>
      <c r="G20" s="69"/>
      <c r="H20" s="69"/>
      <c r="I20" s="41"/>
    </row>
    <row r="21" spans="1:9" ht="30.75" customHeight="1" x14ac:dyDescent="0.25">
      <c r="A21" s="6">
        <f t="shared" si="1"/>
        <v>12</v>
      </c>
      <c r="B21" s="7" t="str">
        <f t="shared" si="0"/>
        <v>012</v>
      </c>
      <c r="C21" s="8"/>
      <c r="D21" s="61"/>
      <c r="E21" s="55"/>
      <c r="F21" s="55"/>
      <c r="G21" s="69"/>
      <c r="H21" s="69"/>
      <c r="I21" s="41"/>
    </row>
    <row r="22" spans="1:9" ht="30.75" customHeight="1" x14ac:dyDescent="0.25">
      <c r="A22" s="6">
        <f t="shared" si="1"/>
        <v>13</v>
      </c>
      <c r="B22" s="7" t="str">
        <f t="shared" si="0"/>
        <v>013</v>
      </c>
      <c r="C22" s="8"/>
      <c r="D22" s="61"/>
      <c r="E22" s="55"/>
      <c r="F22" s="55"/>
      <c r="G22" s="69"/>
      <c r="H22" s="69"/>
      <c r="I22" s="41"/>
    </row>
    <row r="23" spans="1:9" ht="30.75" customHeight="1" x14ac:dyDescent="0.25">
      <c r="A23" s="6">
        <f t="shared" si="1"/>
        <v>14</v>
      </c>
      <c r="B23" s="7" t="str">
        <f t="shared" si="0"/>
        <v>014</v>
      </c>
      <c r="C23" s="8"/>
      <c r="D23" s="61"/>
      <c r="E23" s="55"/>
      <c r="F23" s="55"/>
      <c r="G23" s="69"/>
      <c r="H23" s="69"/>
      <c r="I23" s="41"/>
    </row>
    <row r="24" spans="1:9" ht="30.75" customHeight="1" x14ac:dyDescent="0.25">
      <c r="A24" s="6">
        <f t="shared" si="1"/>
        <v>15</v>
      </c>
      <c r="B24" s="7" t="str">
        <f t="shared" si="0"/>
        <v>015</v>
      </c>
      <c r="C24" s="8"/>
      <c r="D24" s="61"/>
      <c r="E24" s="55"/>
      <c r="F24" s="55"/>
      <c r="G24" s="69"/>
      <c r="H24" s="69"/>
      <c r="I24" s="41"/>
    </row>
    <row r="25" spans="1:9" ht="30.75" customHeight="1" x14ac:dyDescent="0.25"/>
    <row r="26" spans="1:9" ht="30.75" customHeight="1" thickBot="1" x14ac:dyDescent="0.3">
      <c r="C26" s="45"/>
      <c r="F26" s="46"/>
      <c r="H26" s="81"/>
      <c r="I26" s="81"/>
    </row>
    <row r="27" spans="1:9" ht="30.75" customHeight="1" x14ac:dyDescent="0.25">
      <c r="C27" s="47" t="s">
        <v>547</v>
      </c>
      <c r="E27" s="48" t="s">
        <v>548</v>
      </c>
      <c r="F27" s="46"/>
      <c r="H27" s="73" t="s">
        <v>549</v>
      </c>
      <c r="I27" s="73"/>
    </row>
    <row r="28" spans="1:9" ht="30.75" customHeight="1" x14ac:dyDescent="0.25"/>
    <row r="29" spans="1:9" ht="30.75" customHeight="1" x14ac:dyDescent="0.25"/>
    <row r="30" spans="1:9" ht="30.75" customHeight="1" x14ac:dyDescent="0.25"/>
    <row r="31" spans="1:9" ht="30.75" customHeight="1" x14ac:dyDescent="0.25"/>
    <row r="32" spans="1:9" ht="30.75" customHeight="1" x14ac:dyDescent="0.25"/>
    <row r="33" ht="30.75" customHeight="1" x14ac:dyDescent="0.25"/>
    <row r="34" ht="30.75" customHeight="1" x14ac:dyDescent="0.25"/>
    <row r="35" ht="30.75" customHeight="1" x14ac:dyDescent="0.25"/>
    <row r="36" ht="30.75" customHeight="1" x14ac:dyDescent="0.25"/>
    <row r="37" ht="30.75" customHeight="1" x14ac:dyDescent="0.25"/>
    <row r="38" ht="30.75" customHeight="1" x14ac:dyDescent="0.25"/>
    <row r="39" ht="30.75" customHeight="1" x14ac:dyDescent="0.25"/>
    <row r="40" ht="30.75" customHeight="1" x14ac:dyDescent="0.25"/>
    <row r="41" ht="30.75" customHeight="1" x14ac:dyDescent="0.25"/>
    <row r="42" ht="30.75" customHeight="1" x14ac:dyDescent="0.25"/>
    <row r="43" ht="30.75" customHeight="1" x14ac:dyDescent="0.25"/>
    <row r="44" ht="30.75" customHeight="1" x14ac:dyDescent="0.25"/>
    <row r="45" ht="30.75" customHeight="1" x14ac:dyDescent="0.25"/>
    <row r="46" ht="30.75" customHeight="1" x14ac:dyDescent="0.25"/>
    <row r="47" ht="30.75" customHeight="1" x14ac:dyDescent="0.25"/>
    <row r="48" ht="30.75" customHeight="1" x14ac:dyDescent="0.25"/>
    <row r="49" ht="30.75" customHeight="1" x14ac:dyDescent="0.25"/>
    <row r="50" ht="30.75" customHeight="1" x14ac:dyDescent="0.25"/>
    <row r="51" ht="30.75" customHeight="1" x14ac:dyDescent="0.25"/>
    <row r="52" ht="30.75" customHeight="1" x14ac:dyDescent="0.25"/>
    <row r="53" ht="30.75" customHeight="1" x14ac:dyDescent="0.25"/>
    <row r="54" ht="30.75" customHeight="1" x14ac:dyDescent="0.25"/>
    <row r="55" ht="30.75" customHeight="1" x14ac:dyDescent="0.25"/>
    <row r="56" ht="30.75" customHeight="1" x14ac:dyDescent="0.25"/>
    <row r="57" ht="30.75" customHeight="1" x14ac:dyDescent="0.25"/>
    <row r="58" ht="30.75" customHeight="1" x14ac:dyDescent="0.25"/>
    <row r="59" ht="30.75" customHeight="1" x14ac:dyDescent="0.25"/>
    <row r="60" ht="30.75" customHeight="1" x14ac:dyDescent="0.25"/>
  </sheetData>
  <sheetProtection algorithmName="SHA-512" hashValue="ncUNQMXHG5HcXN8nGOSWExovWEKpAOcOEoM2cNCAjEp5mZyQVGixVVJIyNCkkVjqQwhweOctzT4GEDYXP90Jfw==" saltValue="1BB/x04kMvcHa9bej1f4QA==" spinCount="100000" sheet="1" formatColumns="0" formatRows="0"/>
  <mergeCells count="7">
    <mergeCell ref="H27:I27"/>
    <mergeCell ref="H26:I26"/>
    <mergeCell ref="C6:G6"/>
    <mergeCell ref="A3:C3"/>
    <mergeCell ref="A1:I1"/>
    <mergeCell ref="A2:I2"/>
    <mergeCell ref="C4:G4"/>
  </mergeCells>
  <conditionalFormatting sqref="M10:M17 L23:O60 M19:N22 N10:O60 L10:M13 L14:N17 K18:M60">
    <cfRule type="expression" dxfId="14" priority="10">
      <formula>#REF!&gt;0</formula>
    </cfRule>
  </conditionalFormatting>
  <printOptions horizontalCentered="1"/>
  <pageMargins left="0.23622047244094491" right="0" top="0.47244094488188981" bottom="0.51181102362204722" header="0.31496062992125984" footer="0.31496062992125984"/>
  <pageSetup paperSize="9" scale="5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topLeftCell="A19" workbookViewId="0">
      <selection activeCell="F35" sqref="F35"/>
    </sheetView>
  </sheetViews>
  <sheetFormatPr defaultRowHeight="15" x14ac:dyDescent="0.25"/>
  <cols>
    <col min="1" max="1" width="14.7109375" customWidth="1"/>
    <col min="2" max="2" width="68.42578125" customWidth="1"/>
  </cols>
  <sheetData>
    <row r="1" spans="1:2" x14ac:dyDescent="0.25">
      <c r="A1" s="43" t="s">
        <v>137</v>
      </c>
      <c r="B1" s="43" t="s">
        <v>138</v>
      </c>
    </row>
    <row r="2" spans="1:2" x14ac:dyDescent="0.25">
      <c r="A2" s="44" t="s">
        <v>139</v>
      </c>
      <c r="B2" s="44" t="s">
        <v>140</v>
      </c>
    </row>
    <row r="3" spans="1:2" x14ac:dyDescent="0.25">
      <c r="A3" s="44" t="s">
        <v>141</v>
      </c>
      <c r="B3" s="44" t="s">
        <v>142</v>
      </c>
    </row>
    <row r="4" spans="1:2" ht="30" x14ac:dyDescent="0.25">
      <c r="A4" s="44" t="s">
        <v>143</v>
      </c>
      <c r="B4" s="44" t="s">
        <v>144</v>
      </c>
    </row>
    <row r="5" spans="1:2" x14ac:dyDescent="0.25">
      <c r="A5" s="44" t="s">
        <v>145</v>
      </c>
      <c r="B5" s="44" t="s">
        <v>146</v>
      </c>
    </row>
    <row r="6" spans="1:2" ht="30" x14ac:dyDescent="0.25">
      <c r="A6" s="44" t="s">
        <v>2</v>
      </c>
      <c r="B6" s="44" t="s">
        <v>147</v>
      </c>
    </row>
    <row r="7" spans="1:2" x14ac:dyDescent="0.25">
      <c r="A7" s="44" t="s">
        <v>148</v>
      </c>
      <c r="B7" s="44" t="s">
        <v>149</v>
      </c>
    </row>
    <row r="8" spans="1:2" x14ac:dyDescent="0.25">
      <c r="A8" s="44" t="s">
        <v>150</v>
      </c>
      <c r="B8" s="44" t="s">
        <v>151</v>
      </c>
    </row>
    <row r="9" spans="1:2" x14ac:dyDescent="0.25">
      <c r="A9" s="44" t="s">
        <v>152</v>
      </c>
      <c r="B9" s="44" t="s">
        <v>153</v>
      </c>
    </row>
    <row r="10" spans="1:2" x14ac:dyDescent="0.25">
      <c r="A10" s="44" t="s">
        <v>154</v>
      </c>
      <c r="B10" s="44" t="s">
        <v>155</v>
      </c>
    </row>
    <row r="11" spans="1:2" x14ac:dyDescent="0.25">
      <c r="A11" s="44" t="s">
        <v>156</v>
      </c>
      <c r="B11" s="44" t="s">
        <v>157</v>
      </c>
    </row>
    <row r="12" spans="1:2" x14ac:dyDescent="0.25">
      <c r="A12" s="44" t="s">
        <v>158</v>
      </c>
      <c r="B12" s="44" t="s">
        <v>542</v>
      </c>
    </row>
    <row r="13" spans="1:2" x14ac:dyDescent="0.25">
      <c r="A13" s="44" t="s">
        <v>159</v>
      </c>
      <c r="B13" s="44" t="s">
        <v>543</v>
      </c>
    </row>
    <row r="14" spans="1:2" x14ac:dyDescent="0.25">
      <c r="A14" s="44" t="s">
        <v>160</v>
      </c>
      <c r="B14" s="44" t="s">
        <v>161</v>
      </c>
    </row>
    <row r="15" spans="1:2" x14ac:dyDescent="0.25">
      <c r="A15" s="44" t="s">
        <v>162</v>
      </c>
      <c r="B15" s="44" t="s">
        <v>163</v>
      </c>
    </row>
    <row r="16" spans="1:2" x14ac:dyDescent="0.25">
      <c r="A16" s="44" t="s">
        <v>164</v>
      </c>
      <c r="B16" s="44" t="s">
        <v>165</v>
      </c>
    </row>
    <row r="17" spans="1:2" x14ac:dyDescent="0.25">
      <c r="A17" s="44" t="s">
        <v>166</v>
      </c>
      <c r="B17" s="44" t="s">
        <v>167</v>
      </c>
    </row>
    <row r="18" spans="1:2" x14ac:dyDescent="0.25">
      <c r="A18" s="44" t="s">
        <v>168</v>
      </c>
      <c r="B18" s="44" t="s">
        <v>169</v>
      </c>
    </row>
    <row r="19" spans="1:2" x14ac:dyDescent="0.25">
      <c r="A19" s="44" t="s">
        <v>170</v>
      </c>
      <c r="B19" s="44" t="s">
        <v>171</v>
      </c>
    </row>
    <row r="20" spans="1:2" x14ac:dyDescent="0.25">
      <c r="A20" s="44" t="s">
        <v>172</v>
      </c>
      <c r="B20" s="44" t="s">
        <v>544</v>
      </c>
    </row>
    <row r="21" spans="1:2" x14ac:dyDescent="0.25">
      <c r="A21" s="44" t="s">
        <v>173</v>
      </c>
      <c r="B21" s="44" t="s">
        <v>174</v>
      </c>
    </row>
    <row r="22" spans="1:2" x14ac:dyDescent="0.25">
      <c r="A22" s="44" t="s">
        <v>175</v>
      </c>
      <c r="B22" s="44" t="s">
        <v>176</v>
      </c>
    </row>
    <row r="23" spans="1:2" x14ac:dyDescent="0.25">
      <c r="A23" s="44" t="s">
        <v>177</v>
      </c>
      <c r="B23" s="44" t="s">
        <v>178</v>
      </c>
    </row>
    <row r="24" spans="1:2" x14ac:dyDescent="0.25">
      <c r="A24" s="44" t="s">
        <v>179</v>
      </c>
      <c r="B24" s="44" t="s">
        <v>180</v>
      </c>
    </row>
    <row r="25" spans="1:2" x14ac:dyDescent="0.25">
      <c r="A25" s="44" t="s">
        <v>181</v>
      </c>
      <c r="B25" s="44" t="s">
        <v>182</v>
      </c>
    </row>
    <row r="26" spans="1:2" x14ac:dyDescent="0.25">
      <c r="A26" s="44" t="s">
        <v>183</v>
      </c>
      <c r="B26" s="44" t="s">
        <v>184</v>
      </c>
    </row>
    <row r="27" spans="1:2" x14ac:dyDescent="0.25">
      <c r="A27" s="44" t="s">
        <v>185</v>
      </c>
      <c r="B27" s="44" t="s">
        <v>545</v>
      </c>
    </row>
    <row r="28" spans="1:2" x14ac:dyDescent="0.25">
      <c r="A28" s="44" t="s">
        <v>186</v>
      </c>
      <c r="B28" s="44" t="s">
        <v>187</v>
      </c>
    </row>
    <row r="29" spans="1:2" x14ac:dyDescent="0.25">
      <c r="A29" s="44" t="s">
        <v>188</v>
      </c>
      <c r="B29" s="44" t="s">
        <v>189</v>
      </c>
    </row>
    <row r="30" spans="1:2" x14ac:dyDescent="0.25">
      <c r="A30" s="44" t="s">
        <v>190</v>
      </c>
      <c r="B30" s="44" t="s">
        <v>191</v>
      </c>
    </row>
    <row r="31" spans="1:2" x14ac:dyDescent="0.25">
      <c r="A31" s="44" t="s">
        <v>192</v>
      </c>
      <c r="B31" s="44" t="s">
        <v>193</v>
      </c>
    </row>
    <row r="32" spans="1:2" x14ac:dyDescent="0.25">
      <c r="A32" s="44" t="s">
        <v>194</v>
      </c>
      <c r="B32" s="44" t="s">
        <v>195</v>
      </c>
    </row>
    <row r="33" spans="1:2" x14ac:dyDescent="0.25">
      <c r="A33" s="44" t="s">
        <v>196</v>
      </c>
      <c r="B33" s="44" t="s">
        <v>197</v>
      </c>
    </row>
    <row r="34" spans="1:2" x14ac:dyDescent="0.25">
      <c r="A34" s="44" t="s">
        <v>198</v>
      </c>
      <c r="B34" s="44" t="s">
        <v>199</v>
      </c>
    </row>
    <row r="35" spans="1:2" x14ac:dyDescent="0.25">
      <c r="A35" s="44" t="s">
        <v>200</v>
      </c>
      <c r="B35" s="44" t="s">
        <v>201</v>
      </c>
    </row>
    <row r="36" spans="1:2" x14ac:dyDescent="0.25">
      <c r="A36" s="44" t="s">
        <v>202</v>
      </c>
      <c r="B36" s="44" t="s">
        <v>203</v>
      </c>
    </row>
    <row r="37" spans="1:2" x14ac:dyDescent="0.25">
      <c r="A37" s="44" t="s">
        <v>204</v>
      </c>
      <c r="B37" s="44" t="s">
        <v>205</v>
      </c>
    </row>
    <row r="38" spans="1:2" x14ac:dyDescent="0.25">
      <c r="A38" s="44" t="s">
        <v>206</v>
      </c>
      <c r="B38" s="44" t="s">
        <v>546</v>
      </c>
    </row>
    <row r="39" spans="1:2" x14ac:dyDescent="0.25">
      <c r="A39" s="44" t="s">
        <v>207</v>
      </c>
      <c r="B39" s="44" t="s">
        <v>208</v>
      </c>
    </row>
    <row r="40" spans="1:2" x14ac:dyDescent="0.25">
      <c r="A40" s="44" t="s">
        <v>209</v>
      </c>
      <c r="B40" s="44" t="s">
        <v>210</v>
      </c>
    </row>
    <row r="41" spans="1:2" x14ac:dyDescent="0.25">
      <c r="A41" s="44" t="s">
        <v>211</v>
      </c>
      <c r="B41" s="44" t="s">
        <v>212</v>
      </c>
    </row>
    <row r="42" spans="1:2" x14ac:dyDescent="0.25">
      <c r="A42" s="44" t="s">
        <v>213</v>
      </c>
      <c r="B42" s="44" t="s">
        <v>214</v>
      </c>
    </row>
    <row r="43" spans="1:2" x14ac:dyDescent="0.25">
      <c r="A43" s="44" t="s">
        <v>215</v>
      </c>
      <c r="B43" s="44" t="s">
        <v>216</v>
      </c>
    </row>
  </sheetData>
  <sheetProtection password="DD5D"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8"/>
  <sheetViews>
    <sheetView topLeftCell="A181" workbookViewId="0">
      <selection activeCell="A14" sqref="A14"/>
    </sheetView>
  </sheetViews>
  <sheetFormatPr defaultRowHeight="15" x14ac:dyDescent="0.25"/>
  <cols>
    <col min="1" max="1" width="9.140625" customWidth="1"/>
    <col min="2" max="2" width="68.140625" customWidth="1"/>
  </cols>
  <sheetData>
    <row r="1" spans="1:2" ht="23.25" x14ac:dyDescent="0.25">
      <c r="A1" s="9">
        <v>4111</v>
      </c>
      <c r="B1" s="10" t="s">
        <v>217</v>
      </c>
    </row>
    <row r="2" spans="1:2" ht="46.5" x14ac:dyDescent="0.25">
      <c r="A2" s="9">
        <v>4121</v>
      </c>
      <c r="B2" s="10" t="s">
        <v>218</v>
      </c>
    </row>
    <row r="3" spans="1:2" ht="23.25" x14ac:dyDescent="0.25">
      <c r="A3" s="9">
        <v>4122</v>
      </c>
      <c r="B3" s="10" t="s">
        <v>219</v>
      </c>
    </row>
    <row r="4" spans="1:2" ht="23.25" x14ac:dyDescent="0.25">
      <c r="A4" s="9">
        <v>4123</v>
      </c>
      <c r="B4" s="10" t="s">
        <v>220</v>
      </c>
    </row>
    <row r="5" spans="1:2" ht="23.25" x14ac:dyDescent="0.25">
      <c r="A5" s="9">
        <v>4131</v>
      </c>
      <c r="B5" s="10" t="s">
        <v>221</v>
      </c>
    </row>
    <row r="6" spans="1:2" ht="46.5" x14ac:dyDescent="0.25">
      <c r="A6" s="9">
        <v>4141</v>
      </c>
      <c r="B6" s="10" t="s">
        <v>222</v>
      </c>
    </row>
    <row r="7" spans="1:2" ht="23.25" x14ac:dyDescent="0.25">
      <c r="A7" s="9">
        <v>4142</v>
      </c>
      <c r="B7" s="10" t="s">
        <v>223</v>
      </c>
    </row>
    <row r="8" spans="1:2" ht="23.25" x14ac:dyDescent="0.25">
      <c r="A8" s="9">
        <v>4143</v>
      </c>
      <c r="B8" s="10" t="s">
        <v>224</v>
      </c>
    </row>
    <row r="9" spans="1:2" ht="69.75" x14ac:dyDescent="0.25">
      <c r="A9" s="9">
        <v>4144</v>
      </c>
      <c r="B9" s="10" t="s">
        <v>225</v>
      </c>
    </row>
    <row r="10" spans="1:2" ht="23.25" x14ac:dyDescent="0.25">
      <c r="A10" s="9">
        <v>4151</v>
      </c>
      <c r="B10" s="10" t="s">
        <v>226</v>
      </c>
    </row>
    <row r="11" spans="1:2" ht="46.5" x14ac:dyDescent="0.25">
      <c r="A11" s="9">
        <v>4161</v>
      </c>
      <c r="B11" s="10" t="s">
        <v>227</v>
      </c>
    </row>
    <row r="12" spans="1:2" ht="23.25" x14ac:dyDescent="0.25">
      <c r="A12" s="9">
        <v>4171</v>
      </c>
      <c r="B12" s="10" t="s">
        <v>228</v>
      </c>
    </row>
    <row r="13" spans="1:2" ht="23.25" x14ac:dyDescent="0.25">
      <c r="A13" s="11">
        <v>4181</v>
      </c>
      <c r="B13" s="10" t="s">
        <v>229</v>
      </c>
    </row>
    <row r="14" spans="1:2" ht="46.5" x14ac:dyDescent="0.25">
      <c r="A14" s="9">
        <v>4211</v>
      </c>
      <c r="B14" s="10" t="s">
        <v>230</v>
      </c>
    </row>
    <row r="15" spans="1:2" ht="23.25" x14ac:dyDescent="0.25">
      <c r="A15" s="9">
        <v>4212</v>
      </c>
      <c r="B15" s="10" t="s">
        <v>231</v>
      </c>
    </row>
    <row r="16" spans="1:2" ht="23.25" x14ac:dyDescent="0.25">
      <c r="A16" s="9">
        <v>4213</v>
      </c>
      <c r="B16" s="10" t="s">
        <v>232</v>
      </c>
    </row>
    <row r="17" spans="1:2" ht="23.25" x14ac:dyDescent="0.25">
      <c r="A17" s="9">
        <v>4214</v>
      </c>
      <c r="B17" s="10" t="s">
        <v>233</v>
      </c>
    </row>
    <row r="18" spans="1:2" ht="23.25" x14ac:dyDescent="0.25">
      <c r="A18" s="9">
        <v>4215</v>
      </c>
      <c r="B18" s="10" t="s">
        <v>234</v>
      </c>
    </row>
    <row r="19" spans="1:2" ht="23.25" x14ac:dyDescent="0.25">
      <c r="A19" s="9">
        <v>4216</v>
      </c>
      <c r="B19" s="10" t="s">
        <v>235</v>
      </c>
    </row>
    <row r="20" spans="1:2" ht="23.25" x14ac:dyDescent="0.25">
      <c r="A20" s="11">
        <v>4219</v>
      </c>
      <c r="B20" s="10" t="s">
        <v>236</v>
      </c>
    </row>
    <row r="21" spans="1:2" ht="23.25" x14ac:dyDescent="0.25">
      <c r="A21" s="9">
        <v>4221</v>
      </c>
      <c r="B21" s="10" t="s">
        <v>237</v>
      </c>
    </row>
    <row r="22" spans="1:2" ht="46.5" x14ac:dyDescent="0.25">
      <c r="A22" s="9">
        <v>4222</v>
      </c>
      <c r="B22" s="10" t="s">
        <v>238</v>
      </c>
    </row>
    <row r="23" spans="1:2" ht="46.5" x14ac:dyDescent="0.25">
      <c r="A23" s="9">
        <v>4223</v>
      </c>
      <c r="B23" s="10" t="s">
        <v>239</v>
      </c>
    </row>
    <row r="24" spans="1:2" ht="23.25" x14ac:dyDescent="0.25">
      <c r="A24" s="11">
        <v>4224</v>
      </c>
      <c r="B24" s="10" t="s">
        <v>240</v>
      </c>
    </row>
    <row r="25" spans="1:2" ht="23.25" x14ac:dyDescent="0.25">
      <c r="A25" s="9">
        <v>4229</v>
      </c>
      <c r="B25" s="10" t="s">
        <v>241</v>
      </c>
    </row>
    <row r="26" spans="1:2" ht="23.25" x14ac:dyDescent="0.25">
      <c r="A26" s="9">
        <v>4231</v>
      </c>
      <c r="B26" s="10" t="s">
        <v>242</v>
      </c>
    </row>
    <row r="27" spans="1:2" ht="23.25" x14ac:dyDescent="0.25">
      <c r="A27" s="9">
        <v>4232</v>
      </c>
      <c r="B27" s="10" t="s">
        <v>243</v>
      </c>
    </row>
    <row r="28" spans="1:2" ht="46.5" x14ac:dyDescent="0.25">
      <c r="A28" s="9">
        <v>4233</v>
      </c>
      <c r="B28" s="10" t="s">
        <v>244</v>
      </c>
    </row>
    <row r="29" spans="1:2" ht="23.25" x14ac:dyDescent="0.25">
      <c r="A29" s="9">
        <v>4234</v>
      </c>
      <c r="B29" s="10" t="s">
        <v>245</v>
      </c>
    </row>
    <row r="30" spans="1:2" ht="23.25" x14ac:dyDescent="0.25">
      <c r="A30" s="9">
        <v>4235</v>
      </c>
      <c r="B30" s="10" t="s">
        <v>246</v>
      </c>
    </row>
    <row r="31" spans="1:2" ht="23.25" x14ac:dyDescent="0.25">
      <c r="A31" s="9">
        <v>4236</v>
      </c>
      <c r="B31" s="10" t="s">
        <v>247</v>
      </c>
    </row>
    <row r="32" spans="1:2" ht="23.25" x14ac:dyDescent="0.25">
      <c r="A32" s="9">
        <v>4237</v>
      </c>
      <c r="B32" s="10" t="s">
        <v>248</v>
      </c>
    </row>
    <row r="33" spans="1:2" ht="23.25" x14ac:dyDescent="0.25">
      <c r="A33" s="9">
        <v>4239</v>
      </c>
      <c r="B33" s="10" t="s">
        <v>155</v>
      </c>
    </row>
    <row r="34" spans="1:2" ht="23.25" x14ac:dyDescent="0.25">
      <c r="A34" s="9">
        <v>4241</v>
      </c>
      <c r="B34" s="10" t="s">
        <v>249</v>
      </c>
    </row>
    <row r="35" spans="1:2" ht="23.25" x14ac:dyDescent="0.25">
      <c r="A35" s="9">
        <v>4242</v>
      </c>
      <c r="B35" s="10" t="s">
        <v>250</v>
      </c>
    </row>
    <row r="36" spans="1:2" ht="23.25" x14ac:dyDescent="0.25">
      <c r="A36" s="9">
        <v>4243</v>
      </c>
      <c r="B36" s="10" t="s">
        <v>251</v>
      </c>
    </row>
    <row r="37" spans="1:2" ht="23.25" x14ac:dyDescent="0.25">
      <c r="A37" s="9">
        <v>4244</v>
      </c>
      <c r="B37" s="10" t="s">
        <v>252</v>
      </c>
    </row>
    <row r="38" spans="1:2" ht="46.5" x14ac:dyDescent="0.25">
      <c r="A38" s="9">
        <v>4245</v>
      </c>
      <c r="B38" s="10" t="s">
        <v>253</v>
      </c>
    </row>
    <row r="39" spans="1:2" ht="46.5" x14ac:dyDescent="0.25">
      <c r="A39" s="9">
        <v>4246</v>
      </c>
      <c r="B39" s="10" t="s">
        <v>254</v>
      </c>
    </row>
    <row r="40" spans="1:2" ht="23.25" x14ac:dyDescent="0.25">
      <c r="A40" s="9">
        <v>4249</v>
      </c>
      <c r="B40" s="10" t="s">
        <v>255</v>
      </c>
    </row>
    <row r="41" spans="1:2" ht="46.5" x14ac:dyDescent="0.25">
      <c r="A41" s="9">
        <v>4251</v>
      </c>
      <c r="B41" s="10" t="s">
        <v>256</v>
      </c>
    </row>
    <row r="42" spans="1:2" ht="23.25" x14ac:dyDescent="0.25">
      <c r="A42" s="9">
        <v>4252</v>
      </c>
      <c r="B42" s="10" t="s">
        <v>257</v>
      </c>
    </row>
    <row r="43" spans="1:2" ht="23.25" x14ac:dyDescent="0.25">
      <c r="A43" s="9">
        <v>4261</v>
      </c>
      <c r="B43" s="10" t="s">
        <v>258</v>
      </c>
    </row>
    <row r="44" spans="1:2" ht="23.25" x14ac:dyDescent="0.25">
      <c r="A44" s="9">
        <v>4262</v>
      </c>
      <c r="B44" s="10" t="s">
        <v>259</v>
      </c>
    </row>
    <row r="45" spans="1:2" ht="46.5" x14ac:dyDescent="0.25">
      <c r="A45" s="9">
        <v>4263</v>
      </c>
      <c r="B45" s="10" t="s">
        <v>260</v>
      </c>
    </row>
    <row r="46" spans="1:2" ht="23.25" x14ac:dyDescent="0.25">
      <c r="A46" s="9">
        <v>4264</v>
      </c>
      <c r="B46" s="10" t="s">
        <v>261</v>
      </c>
    </row>
    <row r="47" spans="1:2" ht="46.5" x14ac:dyDescent="0.25">
      <c r="A47" s="9">
        <v>4265</v>
      </c>
      <c r="B47" s="10" t="s">
        <v>262</v>
      </c>
    </row>
    <row r="48" spans="1:2" ht="23.25" x14ac:dyDescent="0.25">
      <c r="A48" s="9">
        <v>4266</v>
      </c>
      <c r="B48" s="10" t="s">
        <v>263</v>
      </c>
    </row>
    <row r="49" spans="1:2" ht="23.25" x14ac:dyDescent="0.25">
      <c r="A49" s="9">
        <v>4267</v>
      </c>
      <c r="B49" s="10" t="s">
        <v>264</v>
      </c>
    </row>
    <row r="50" spans="1:2" ht="46.5" x14ac:dyDescent="0.25">
      <c r="A50" s="9">
        <v>4268</v>
      </c>
      <c r="B50" s="10" t="s">
        <v>265</v>
      </c>
    </row>
    <row r="51" spans="1:2" ht="23.25" x14ac:dyDescent="0.25">
      <c r="A51" s="9">
        <v>4269</v>
      </c>
      <c r="B51" s="10" t="s">
        <v>266</v>
      </c>
    </row>
    <row r="52" spans="1:2" ht="46.5" x14ac:dyDescent="0.25">
      <c r="A52" s="9">
        <v>4311</v>
      </c>
      <c r="B52" s="10" t="s">
        <v>267</v>
      </c>
    </row>
    <row r="53" spans="1:2" ht="23.25" x14ac:dyDescent="0.25">
      <c r="A53" s="9">
        <v>4312</v>
      </c>
      <c r="B53" s="10" t="s">
        <v>268</v>
      </c>
    </row>
    <row r="54" spans="1:2" ht="46.5" x14ac:dyDescent="0.25">
      <c r="A54" s="9">
        <v>4313</v>
      </c>
      <c r="B54" s="10" t="s">
        <v>269</v>
      </c>
    </row>
    <row r="55" spans="1:2" ht="23.25" x14ac:dyDescent="0.25">
      <c r="A55" s="11">
        <v>4321</v>
      </c>
      <c r="B55" s="10" t="s">
        <v>270</v>
      </c>
    </row>
    <row r="56" spans="1:2" ht="23.25" x14ac:dyDescent="0.25">
      <c r="A56" s="9">
        <v>4331</v>
      </c>
      <c r="B56" s="10" t="s">
        <v>271</v>
      </c>
    </row>
    <row r="57" spans="1:2" ht="23.25" x14ac:dyDescent="0.25">
      <c r="A57" s="9">
        <v>4341</v>
      </c>
      <c r="B57" s="10" t="s">
        <v>272</v>
      </c>
    </row>
    <row r="58" spans="1:2" ht="23.25" x14ac:dyDescent="0.25">
      <c r="A58" s="9">
        <v>4342</v>
      </c>
      <c r="B58" s="10" t="s">
        <v>273</v>
      </c>
    </row>
    <row r="59" spans="1:2" ht="23.25" x14ac:dyDescent="0.25">
      <c r="A59" s="9">
        <v>4343</v>
      </c>
      <c r="B59" s="10" t="s">
        <v>274</v>
      </c>
    </row>
    <row r="60" spans="1:2" ht="23.25" x14ac:dyDescent="0.25">
      <c r="A60" s="11">
        <v>4351</v>
      </c>
      <c r="B60" s="10" t="s">
        <v>275</v>
      </c>
    </row>
    <row r="61" spans="1:2" ht="46.5" x14ac:dyDescent="0.25">
      <c r="A61" s="9">
        <v>4411</v>
      </c>
      <c r="B61" s="10" t="s">
        <v>276</v>
      </c>
    </row>
    <row r="62" spans="1:2" ht="23.25" x14ac:dyDescent="0.25">
      <c r="A62" s="9">
        <v>4412</v>
      </c>
      <c r="B62" s="10" t="s">
        <v>277</v>
      </c>
    </row>
    <row r="63" spans="1:2" ht="46.5" x14ac:dyDescent="0.25">
      <c r="A63" s="9">
        <v>4413</v>
      </c>
      <c r="B63" s="10" t="s">
        <v>278</v>
      </c>
    </row>
    <row r="64" spans="1:2" ht="46.5" x14ac:dyDescent="0.25">
      <c r="A64" s="9">
        <v>4414</v>
      </c>
      <c r="B64" s="10" t="s">
        <v>279</v>
      </c>
    </row>
    <row r="65" spans="1:2" ht="46.5" x14ac:dyDescent="0.25">
      <c r="A65" s="9">
        <v>4415</v>
      </c>
      <c r="B65" s="10" t="s">
        <v>280</v>
      </c>
    </row>
    <row r="66" spans="1:2" ht="23.25" x14ac:dyDescent="0.25">
      <c r="A66" s="9">
        <v>4416</v>
      </c>
      <c r="B66" s="10" t="s">
        <v>281</v>
      </c>
    </row>
    <row r="67" spans="1:2" ht="46.5" x14ac:dyDescent="0.25">
      <c r="A67" s="9">
        <v>4417</v>
      </c>
      <c r="B67" s="10" t="s">
        <v>282</v>
      </c>
    </row>
    <row r="68" spans="1:2" ht="23.25" x14ac:dyDescent="0.25">
      <c r="A68" s="9">
        <v>4418</v>
      </c>
      <c r="B68" s="10" t="s">
        <v>283</v>
      </c>
    </row>
    <row r="69" spans="1:2" ht="46.5" x14ac:dyDescent="0.25">
      <c r="A69" s="11">
        <v>4419</v>
      </c>
      <c r="B69" s="10" t="s">
        <v>284</v>
      </c>
    </row>
    <row r="70" spans="1:2" ht="46.5" x14ac:dyDescent="0.25">
      <c r="A70" s="9">
        <v>4421</v>
      </c>
      <c r="B70" s="10" t="s">
        <v>285</v>
      </c>
    </row>
    <row r="71" spans="1:2" ht="23.25" x14ac:dyDescent="0.25">
      <c r="A71" s="9">
        <v>4422</v>
      </c>
      <c r="B71" s="10" t="s">
        <v>286</v>
      </c>
    </row>
    <row r="72" spans="1:2" ht="46.5" x14ac:dyDescent="0.25">
      <c r="A72" s="9">
        <v>4423</v>
      </c>
      <c r="B72" s="10" t="s">
        <v>287</v>
      </c>
    </row>
    <row r="73" spans="1:2" ht="46.5" x14ac:dyDescent="0.25">
      <c r="A73" s="9">
        <v>4424</v>
      </c>
      <c r="B73" s="10" t="s">
        <v>288</v>
      </c>
    </row>
    <row r="74" spans="1:2" ht="46.5" x14ac:dyDescent="0.25">
      <c r="A74" s="9">
        <v>4425</v>
      </c>
      <c r="B74" s="10" t="s">
        <v>289</v>
      </c>
    </row>
    <row r="75" spans="1:2" ht="46.5" x14ac:dyDescent="0.25">
      <c r="A75" s="9">
        <v>4426</v>
      </c>
      <c r="B75" s="10" t="s">
        <v>290</v>
      </c>
    </row>
    <row r="76" spans="1:2" ht="23.25" x14ac:dyDescent="0.25">
      <c r="A76" s="9">
        <v>4431</v>
      </c>
      <c r="B76" s="10" t="s">
        <v>291</v>
      </c>
    </row>
    <row r="77" spans="1:2" ht="23.25" x14ac:dyDescent="0.25">
      <c r="A77" s="9">
        <v>4441</v>
      </c>
      <c r="B77" s="10" t="s">
        <v>292</v>
      </c>
    </row>
    <row r="78" spans="1:2" ht="23.25" x14ac:dyDescent="0.25">
      <c r="A78" s="9">
        <v>4442</v>
      </c>
      <c r="B78" s="10" t="s">
        <v>293</v>
      </c>
    </row>
    <row r="79" spans="1:2" ht="23.25" x14ac:dyDescent="0.25">
      <c r="A79" s="9">
        <v>4443</v>
      </c>
      <c r="B79" s="10" t="s">
        <v>294</v>
      </c>
    </row>
    <row r="80" spans="1:2" ht="46.5" x14ac:dyDescent="0.25">
      <c r="A80" s="9">
        <v>4511</v>
      </c>
      <c r="B80" s="10" t="s">
        <v>295</v>
      </c>
    </row>
    <row r="81" spans="1:2" ht="69.75" x14ac:dyDescent="0.25">
      <c r="A81" s="9">
        <v>4512</v>
      </c>
      <c r="B81" s="10" t="s">
        <v>296</v>
      </c>
    </row>
    <row r="82" spans="1:2" ht="46.5" x14ac:dyDescent="0.25">
      <c r="A82" s="9">
        <v>4521</v>
      </c>
      <c r="B82" s="10" t="s">
        <v>297</v>
      </c>
    </row>
    <row r="83" spans="1:2" ht="46.5" x14ac:dyDescent="0.25">
      <c r="A83" s="9">
        <v>4522</v>
      </c>
      <c r="B83" s="10" t="s">
        <v>298</v>
      </c>
    </row>
    <row r="84" spans="1:2" ht="46.5" x14ac:dyDescent="0.25">
      <c r="A84" s="9">
        <v>4531</v>
      </c>
      <c r="B84" s="10" t="s">
        <v>299</v>
      </c>
    </row>
    <row r="85" spans="1:2" ht="46.5" x14ac:dyDescent="0.25">
      <c r="A85" s="9">
        <v>4532</v>
      </c>
      <c r="B85" s="10" t="s">
        <v>300</v>
      </c>
    </row>
    <row r="86" spans="1:2" ht="23.25" x14ac:dyDescent="0.25">
      <c r="A86" s="9">
        <v>4541</v>
      </c>
      <c r="B86" s="10" t="s">
        <v>301</v>
      </c>
    </row>
    <row r="87" spans="1:2" ht="46.5" x14ac:dyDescent="0.25">
      <c r="A87" s="9">
        <v>4542</v>
      </c>
      <c r="B87" s="10" t="s">
        <v>302</v>
      </c>
    </row>
    <row r="88" spans="1:2" ht="23.25" x14ac:dyDescent="0.25">
      <c r="A88" s="11">
        <v>4611</v>
      </c>
      <c r="B88" s="10" t="s">
        <v>303</v>
      </c>
    </row>
    <row r="89" spans="1:2" ht="23.25" x14ac:dyDescent="0.25">
      <c r="A89" s="11">
        <v>4612</v>
      </c>
      <c r="B89" s="10" t="s">
        <v>304</v>
      </c>
    </row>
    <row r="90" spans="1:2" ht="46.5" x14ac:dyDescent="0.25">
      <c r="A90" s="9">
        <v>4621</v>
      </c>
      <c r="B90" s="10" t="s">
        <v>305</v>
      </c>
    </row>
    <row r="91" spans="1:2" ht="46.5" x14ac:dyDescent="0.25">
      <c r="A91" s="9">
        <v>4622</v>
      </c>
      <c r="B91" s="10" t="s">
        <v>306</v>
      </c>
    </row>
    <row r="92" spans="1:2" ht="23.25" x14ac:dyDescent="0.25">
      <c r="A92" s="9">
        <v>4631</v>
      </c>
      <c r="B92" s="10" t="s">
        <v>307</v>
      </c>
    </row>
    <row r="93" spans="1:2" ht="46.5" x14ac:dyDescent="0.25">
      <c r="A93" s="9">
        <v>4632</v>
      </c>
      <c r="B93" s="10" t="s">
        <v>308</v>
      </c>
    </row>
    <row r="94" spans="1:2" ht="46.5" x14ac:dyDescent="0.25">
      <c r="A94" s="9">
        <v>4641</v>
      </c>
      <c r="B94" s="10" t="s">
        <v>309</v>
      </c>
    </row>
    <row r="95" spans="1:2" ht="46.5" x14ac:dyDescent="0.25">
      <c r="A95" s="9">
        <v>4642</v>
      </c>
      <c r="B95" s="10" t="s">
        <v>310</v>
      </c>
    </row>
    <row r="96" spans="1:2" ht="23.25" x14ac:dyDescent="0.25">
      <c r="A96" s="11">
        <v>4651</v>
      </c>
      <c r="B96" s="12" t="s">
        <v>311</v>
      </c>
    </row>
    <row r="97" spans="1:2" ht="23.25" x14ac:dyDescent="0.25">
      <c r="A97" s="11">
        <v>4652</v>
      </c>
      <c r="B97" s="12" t="s">
        <v>312</v>
      </c>
    </row>
    <row r="98" spans="1:2" ht="46.5" x14ac:dyDescent="0.35">
      <c r="A98" s="13">
        <v>4711</v>
      </c>
      <c r="B98" s="12" t="s">
        <v>313</v>
      </c>
    </row>
    <row r="99" spans="1:2" ht="46.5" x14ac:dyDescent="0.35">
      <c r="A99" s="13">
        <v>4712</v>
      </c>
      <c r="B99" s="12" t="s">
        <v>314</v>
      </c>
    </row>
    <row r="100" spans="1:2" ht="69.75" x14ac:dyDescent="0.35">
      <c r="A100" s="13">
        <v>4719</v>
      </c>
      <c r="B100" s="12" t="s">
        <v>315</v>
      </c>
    </row>
    <row r="101" spans="1:2" ht="46.5" x14ac:dyDescent="0.25">
      <c r="A101" s="9">
        <v>4721</v>
      </c>
      <c r="B101" s="10" t="s">
        <v>316</v>
      </c>
    </row>
    <row r="102" spans="1:2" ht="23.25" x14ac:dyDescent="0.25">
      <c r="A102" s="9">
        <v>4722</v>
      </c>
      <c r="B102" s="10" t="s">
        <v>317</v>
      </c>
    </row>
    <row r="103" spans="1:2" ht="23.25" x14ac:dyDescent="0.25">
      <c r="A103" s="9">
        <v>4723</v>
      </c>
      <c r="B103" s="10" t="s">
        <v>318</v>
      </c>
    </row>
    <row r="104" spans="1:2" ht="46.5" x14ac:dyDescent="0.25">
      <c r="A104" s="9">
        <v>4724</v>
      </c>
      <c r="B104" s="10" t="s">
        <v>319</v>
      </c>
    </row>
    <row r="105" spans="1:2" ht="23.25" x14ac:dyDescent="0.25">
      <c r="A105" s="9">
        <v>4725</v>
      </c>
      <c r="B105" s="10" t="s">
        <v>320</v>
      </c>
    </row>
    <row r="106" spans="1:2" ht="23.25" x14ac:dyDescent="0.25">
      <c r="A106" s="9">
        <v>4726</v>
      </c>
      <c r="B106" s="10" t="s">
        <v>321</v>
      </c>
    </row>
    <row r="107" spans="1:2" ht="46.5" x14ac:dyDescent="0.25">
      <c r="A107" s="9">
        <v>4727</v>
      </c>
      <c r="B107" s="10" t="s">
        <v>322</v>
      </c>
    </row>
    <row r="108" spans="1:2" ht="23.25" x14ac:dyDescent="0.25">
      <c r="A108" s="9">
        <v>4728</v>
      </c>
      <c r="B108" s="10" t="s">
        <v>323</v>
      </c>
    </row>
    <row r="109" spans="1:2" ht="23.25" x14ac:dyDescent="0.25">
      <c r="A109" s="9">
        <v>4729</v>
      </c>
      <c r="B109" s="10" t="s">
        <v>324</v>
      </c>
    </row>
    <row r="110" spans="1:2" ht="46.5" x14ac:dyDescent="0.25">
      <c r="A110" s="9">
        <v>4811</v>
      </c>
      <c r="B110" s="10" t="s">
        <v>325</v>
      </c>
    </row>
    <row r="111" spans="1:2" ht="46.5" x14ac:dyDescent="0.25">
      <c r="A111" s="9">
        <v>4819</v>
      </c>
      <c r="B111" s="10" t="s">
        <v>326</v>
      </c>
    </row>
    <row r="112" spans="1:2" ht="23.25" x14ac:dyDescent="0.25">
      <c r="A112" s="11">
        <v>4821</v>
      </c>
      <c r="B112" s="10" t="s">
        <v>327</v>
      </c>
    </row>
    <row r="113" spans="1:2" ht="23.25" x14ac:dyDescent="0.25">
      <c r="A113" s="9">
        <v>4822</v>
      </c>
      <c r="B113" s="10" t="s">
        <v>328</v>
      </c>
    </row>
    <row r="114" spans="1:2" ht="23.25" x14ac:dyDescent="0.25">
      <c r="A114" s="9">
        <v>4823</v>
      </c>
      <c r="B114" s="14" t="s">
        <v>329</v>
      </c>
    </row>
    <row r="115" spans="1:2" ht="23.25" x14ac:dyDescent="0.25">
      <c r="A115" s="9">
        <v>4831</v>
      </c>
      <c r="B115" s="14" t="s">
        <v>330</v>
      </c>
    </row>
    <row r="116" spans="1:2" ht="46.5" x14ac:dyDescent="0.25">
      <c r="A116" s="11">
        <v>4841</v>
      </c>
      <c r="B116" s="10" t="s">
        <v>331</v>
      </c>
    </row>
    <row r="117" spans="1:2" ht="23.25" x14ac:dyDescent="0.25">
      <c r="A117" s="11">
        <v>4842</v>
      </c>
      <c r="B117" s="10" t="s">
        <v>332</v>
      </c>
    </row>
    <row r="118" spans="1:2" ht="46.5" x14ac:dyDescent="0.25">
      <c r="A118" s="11">
        <v>4851</v>
      </c>
      <c r="B118" s="10" t="s">
        <v>333</v>
      </c>
    </row>
    <row r="119" spans="1:2" ht="69.75" x14ac:dyDescent="0.25">
      <c r="A119" s="11">
        <v>4891</v>
      </c>
      <c r="B119" s="10" t="s">
        <v>334</v>
      </c>
    </row>
    <row r="120" spans="1:2" ht="23.25" x14ac:dyDescent="0.35">
      <c r="A120" s="13">
        <v>4941</v>
      </c>
      <c r="B120" s="15" t="s">
        <v>335</v>
      </c>
    </row>
    <row r="121" spans="1:2" ht="23.25" x14ac:dyDescent="0.35">
      <c r="A121" s="13">
        <v>4942</v>
      </c>
      <c r="B121" s="15" t="s">
        <v>336</v>
      </c>
    </row>
    <row r="122" spans="1:2" ht="23.25" x14ac:dyDescent="0.35">
      <c r="A122" s="13">
        <v>4943</v>
      </c>
      <c r="B122" s="15" t="s">
        <v>337</v>
      </c>
    </row>
    <row r="123" spans="1:2" ht="46.5" x14ac:dyDescent="0.35">
      <c r="A123" s="13">
        <v>4944</v>
      </c>
      <c r="B123" s="15" t="s">
        <v>338</v>
      </c>
    </row>
    <row r="124" spans="1:2" ht="23.25" x14ac:dyDescent="0.35">
      <c r="A124" s="13">
        <v>4945</v>
      </c>
      <c r="B124" s="15" t="s">
        <v>339</v>
      </c>
    </row>
    <row r="125" spans="1:2" ht="23.25" x14ac:dyDescent="0.35">
      <c r="A125" s="13">
        <v>4947</v>
      </c>
      <c r="B125" s="15" t="s">
        <v>340</v>
      </c>
    </row>
    <row r="126" spans="1:2" ht="23.25" x14ac:dyDescent="0.35">
      <c r="A126" s="13">
        <v>4948</v>
      </c>
      <c r="B126" s="15" t="s">
        <v>341</v>
      </c>
    </row>
    <row r="127" spans="1:2" ht="23.25" x14ac:dyDescent="0.35">
      <c r="A127" s="13">
        <v>4951</v>
      </c>
      <c r="B127" s="15" t="s">
        <v>342</v>
      </c>
    </row>
    <row r="128" spans="1:2" ht="23.25" x14ac:dyDescent="0.35">
      <c r="A128" s="13">
        <v>4952</v>
      </c>
      <c r="B128" s="15" t="s">
        <v>343</v>
      </c>
    </row>
    <row r="129" spans="1:2" ht="23.25" x14ac:dyDescent="0.35">
      <c r="A129" s="13">
        <v>4953</v>
      </c>
      <c r="B129" s="15" t="s">
        <v>344</v>
      </c>
    </row>
    <row r="130" spans="1:2" ht="23.25" x14ac:dyDescent="0.35">
      <c r="A130" s="13">
        <v>4954</v>
      </c>
      <c r="B130" s="15" t="s">
        <v>345</v>
      </c>
    </row>
    <row r="131" spans="1:2" ht="23.25" x14ac:dyDescent="0.35">
      <c r="A131" s="13">
        <v>4961</v>
      </c>
      <c r="B131" s="15" t="s">
        <v>346</v>
      </c>
    </row>
    <row r="132" spans="1:2" ht="23.25" x14ac:dyDescent="0.35">
      <c r="A132" s="13">
        <v>4962</v>
      </c>
      <c r="B132" s="15" t="s">
        <v>347</v>
      </c>
    </row>
    <row r="133" spans="1:2" ht="23.25" x14ac:dyDescent="0.35">
      <c r="A133" s="13">
        <v>4991</v>
      </c>
      <c r="B133" s="15" t="s">
        <v>348</v>
      </c>
    </row>
    <row r="134" spans="1:2" ht="23.25" x14ac:dyDescent="0.25">
      <c r="A134" s="16">
        <v>5111</v>
      </c>
      <c r="B134" s="17" t="s">
        <v>349</v>
      </c>
    </row>
    <row r="135" spans="1:2" ht="23.25" x14ac:dyDescent="0.25">
      <c r="A135" s="16">
        <v>5112</v>
      </c>
      <c r="B135" s="17" t="s">
        <v>350</v>
      </c>
    </row>
    <row r="136" spans="1:2" ht="23.25" x14ac:dyDescent="0.25">
      <c r="A136" s="16">
        <v>5113</v>
      </c>
      <c r="B136" s="17" t="s">
        <v>351</v>
      </c>
    </row>
    <row r="137" spans="1:2" ht="23.25" x14ac:dyDescent="0.25">
      <c r="A137" s="16">
        <v>5114</v>
      </c>
      <c r="B137" s="17" t="s">
        <v>352</v>
      </c>
    </row>
    <row r="138" spans="1:2" ht="23.25" x14ac:dyDescent="0.25">
      <c r="A138" s="16">
        <v>5121</v>
      </c>
      <c r="B138" s="17" t="s">
        <v>353</v>
      </c>
    </row>
    <row r="139" spans="1:2" ht="23.25" x14ac:dyDescent="0.25">
      <c r="A139" s="16">
        <v>5122</v>
      </c>
      <c r="B139" s="17" t="s">
        <v>354</v>
      </c>
    </row>
    <row r="140" spans="1:2" ht="23.25" x14ac:dyDescent="0.25">
      <c r="A140" s="16">
        <v>5123</v>
      </c>
      <c r="B140" s="17" t="s">
        <v>355</v>
      </c>
    </row>
    <row r="141" spans="1:2" ht="23.25" x14ac:dyDescent="0.25">
      <c r="A141" s="16">
        <v>5124</v>
      </c>
      <c r="B141" s="17" t="s">
        <v>356</v>
      </c>
    </row>
    <row r="142" spans="1:2" ht="23.25" x14ac:dyDescent="0.25">
      <c r="A142" s="16">
        <v>5125</v>
      </c>
      <c r="B142" s="17" t="s">
        <v>357</v>
      </c>
    </row>
    <row r="143" spans="1:2" ht="46.5" x14ac:dyDescent="0.25">
      <c r="A143" s="16">
        <v>5126</v>
      </c>
      <c r="B143" s="17" t="s">
        <v>358</v>
      </c>
    </row>
    <row r="144" spans="1:2" ht="23.25" x14ac:dyDescent="0.25">
      <c r="A144" s="16">
        <v>5127</v>
      </c>
      <c r="B144" s="17" t="s">
        <v>359</v>
      </c>
    </row>
    <row r="145" spans="1:2" ht="23.25" x14ac:dyDescent="0.25">
      <c r="A145" s="16">
        <v>5128</v>
      </c>
      <c r="B145" s="17" t="s">
        <v>360</v>
      </c>
    </row>
    <row r="146" spans="1:2" ht="46.5" x14ac:dyDescent="0.25">
      <c r="A146" s="16">
        <v>5129</v>
      </c>
      <c r="B146" s="17" t="s">
        <v>361</v>
      </c>
    </row>
    <row r="147" spans="1:2" ht="23.25" x14ac:dyDescent="0.25">
      <c r="A147" s="16">
        <v>5131</v>
      </c>
      <c r="B147" s="17" t="s">
        <v>362</v>
      </c>
    </row>
    <row r="148" spans="1:2" ht="23.25" x14ac:dyDescent="0.25">
      <c r="A148" s="18">
        <v>5141</v>
      </c>
      <c r="B148" s="17" t="s">
        <v>363</v>
      </c>
    </row>
    <row r="149" spans="1:2" ht="23.25" x14ac:dyDescent="0.25">
      <c r="A149" s="18">
        <v>5151</v>
      </c>
      <c r="B149" s="17" t="s">
        <v>364</v>
      </c>
    </row>
    <row r="150" spans="1:2" ht="23.25" x14ac:dyDescent="0.25">
      <c r="A150" s="16">
        <v>5211</v>
      </c>
      <c r="B150" s="17" t="s">
        <v>365</v>
      </c>
    </row>
    <row r="151" spans="1:2" ht="23.25" x14ac:dyDescent="0.25">
      <c r="A151" s="16">
        <v>5221</v>
      </c>
      <c r="B151" s="17" t="s">
        <v>366</v>
      </c>
    </row>
    <row r="152" spans="1:2" ht="23.25" x14ac:dyDescent="0.25">
      <c r="A152" s="16">
        <v>5222</v>
      </c>
      <c r="B152" s="17" t="s">
        <v>367</v>
      </c>
    </row>
    <row r="153" spans="1:2" ht="23.25" x14ac:dyDescent="0.25">
      <c r="A153" s="16">
        <v>5223</v>
      </c>
      <c r="B153" s="17" t="s">
        <v>368</v>
      </c>
    </row>
    <row r="154" spans="1:2" ht="23.25" x14ac:dyDescent="0.25">
      <c r="A154" s="16">
        <v>5231</v>
      </c>
      <c r="B154" s="17" t="s">
        <v>369</v>
      </c>
    </row>
    <row r="155" spans="1:2" ht="23.25" x14ac:dyDescent="0.25">
      <c r="A155" s="16">
        <v>5311</v>
      </c>
      <c r="B155" s="17" t="s">
        <v>344</v>
      </c>
    </row>
    <row r="156" spans="1:2" ht="23.25" x14ac:dyDescent="0.25">
      <c r="A156" s="16">
        <v>5411</v>
      </c>
      <c r="B156" s="17" t="s">
        <v>370</v>
      </c>
    </row>
    <row r="157" spans="1:2" ht="23.25" x14ac:dyDescent="0.25">
      <c r="A157" s="16">
        <v>5421</v>
      </c>
      <c r="B157" s="17" t="s">
        <v>371</v>
      </c>
    </row>
    <row r="158" spans="1:2" ht="23.25" x14ac:dyDescent="0.25">
      <c r="A158" s="16">
        <v>5431</v>
      </c>
      <c r="B158" s="17" t="s">
        <v>372</v>
      </c>
    </row>
    <row r="159" spans="1:2" ht="23.25" x14ac:dyDescent="0.25">
      <c r="A159" s="19">
        <v>5432</v>
      </c>
      <c r="B159" s="20" t="s">
        <v>373</v>
      </c>
    </row>
    <row r="160" spans="1:2" ht="69.75" x14ac:dyDescent="0.25">
      <c r="A160" s="11">
        <v>5511</v>
      </c>
      <c r="B160" s="21" t="s">
        <v>374</v>
      </c>
    </row>
    <row r="161" spans="1:2" ht="23.25" x14ac:dyDescent="0.25">
      <c r="A161" s="11"/>
      <c r="B161" s="21"/>
    </row>
    <row r="162" spans="1:2" ht="46.5" x14ac:dyDescent="0.25">
      <c r="A162" s="9">
        <v>6111</v>
      </c>
      <c r="B162" s="10" t="s">
        <v>375</v>
      </c>
    </row>
    <row r="163" spans="1:2" ht="23.25" x14ac:dyDescent="0.25">
      <c r="A163" s="9">
        <v>6112</v>
      </c>
      <c r="B163" s="10" t="s">
        <v>376</v>
      </c>
    </row>
    <row r="164" spans="1:2" ht="46.5" x14ac:dyDescent="0.25">
      <c r="A164" s="9">
        <v>6113</v>
      </c>
      <c r="B164" s="10" t="s">
        <v>377</v>
      </c>
    </row>
    <row r="165" spans="1:2" ht="46.5" x14ac:dyDescent="0.25">
      <c r="A165" s="9">
        <v>6114</v>
      </c>
      <c r="B165" s="10" t="s">
        <v>378</v>
      </c>
    </row>
    <row r="166" spans="1:2" ht="46.5" x14ac:dyDescent="0.25">
      <c r="A166" s="9">
        <v>6115</v>
      </c>
      <c r="B166" s="10" t="s">
        <v>379</v>
      </c>
    </row>
    <row r="167" spans="1:2" ht="23.25" x14ac:dyDescent="0.25">
      <c r="A167" s="9">
        <v>6116</v>
      </c>
      <c r="B167" s="10" t="s">
        <v>380</v>
      </c>
    </row>
    <row r="168" spans="1:2" ht="46.5" x14ac:dyDescent="0.25">
      <c r="A168" s="9">
        <v>6117</v>
      </c>
      <c r="B168" s="10" t="s">
        <v>381</v>
      </c>
    </row>
    <row r="169" spans="1:2" ht="23.25" x14ac:dyDescent="0.25">
      <c r="A169" s="9">
        <v>6118</v>
      </c>
      <c r="B169" s="10" t="s">
        <v>382</v>
      </c>
    </row>
    <row r="170" spans="1:2" ht="23.25" x14ac:dyDescent="0.25">
      <c r="A170" s="9">
        <v>6119</v>
      </c>
      <c r="B170" s="10" t="s">
        <v>383</v>
      </c>
    </row>
    <row r="171" spans="1:2" ht="46.5" x14ac:dyDescent="0.25">
      <c r="A171" s="9">
        <v>6121</v>
      </c>
      <c r="B171" s="10" t="s">
        <v>384</v>
      </c>
    </row>
    <row r="172" spans="1:2" ht="23.25" x14ac:dyDescent="0.25">
      <c r="A172" s="9">
        <v>6122</v>
      </c>
      <c r="B172" s="10" t="s">
        <v>385</v>
      </c>
    </row>
    <row r="173" spans="1:2" ht="46.5" x14ac:dyDescent="0.25">
      <c r="A173" s="9">
        <v>6123</v>
      </c>
      <c r="B173" s="10" t="s">
        <v>386</v>
      </c>
    </row>
    <row r="174" spans="1:2" ht="46.5" x14ac:dyDescent="0.25">
      <c r="A174" s="9">
        <v>6124</v>
      </c>
      <c r="B174" s="10" t="s">
        <v>387</v>
      </c>
    </row>
    <row r="175" spans="1:2" ht="46.5" x14ac:dyDescent="0.25">
      <c r="A175" s="9">
        <v>6125</v>
      </c>
      <c r="B175" s="10" t="s">
        <v>388</v>
      </c>
    </row>
    <row r="176" spans="1:2" ht="46.5" x14ac:dyDescent="0.25">
      <c r="A176" s="9">
        <v>6126</v>
      </c>
      <c r="B176" s="10" t="s">
        <v>389</v>
      </c>
    </row>
    <row r="177" spans="1:2" ht="23.25" x14ac:dyDescent="0.25">
      <c r="A177" s="9">
        <v>6129</v>
      </c>
      <c r="B177" s="10" t="s">
        <v>390</v>
      </c>
    </row>
    <row r="178" spans="1:2" ht="23.25" x14ac:dyDescent="0.25">
      <c r="A178" s="9">
        <v>6131</v>
      </c>
      <c r="B178" s="10" t="s">
        <v>391</v>
      </c>
    </row>
    <row r="179" spans="1:2" ht="23.25" x14ac:dyDescent="0.25">
      <c r="A179" s="11">
        <v>6141</v>
      </c>
      <c r="B179" s="10" t="s">
        <v>392</v>
      </c>
    </row>
    <row r="180" spans="1:2" ht="46.5" x14ac:dyDescent="0.25">
      <c r="A180" s="9">
        <v>6211</v>
      </c>
      <c r="B180" s="10" t="s">
        <v>393</v>
      </c>
    </row>
    <row r="181" spans="1:2" ht="23.25" x14ac:dyDescent="0.25">
      <c r="A181" s="9">
        <v>6212</v>
      </c>
      <c r="B181" s="10" t="s">
        <v>394</v>
      </c>
    </row>
    <row r="182" spans="1:2" ht="46.5" x14ac:dyDescent="0.25">
      <c r="A182" s="9">
        <v>6213</v>
      </c>
      <c r="B182" s="10" t="s">
        <v>395</v>
      </c>
    </row>
    <row r="183" spans="1:2" ht="23.25" x14ac:dyDescent="0.25">
      <c r="A183" s="9">
        <v>6214</v>
      </c>
      <c r="B183" s="10" t="s">
        <v>396</v>
      </c>
    </row>
    <row r="184" spans="1:2" ht="46.5" x14ac:dyDescent="0.25">
      <c r="A184" s="9">
        <v>6215</v>
      </c>
      <c r="B184" s="10" t="s">
        <v>397</v>
      </c>
    </row>
    <row r="185" spans="1:2" ht="46.5" x14ac:dyDescent="0.25">
      <c r="A185" s="9">
        <v>6216</v>
      </c>
      <c r="B185" s="10" t="s">
        <v>398</v>
      </c>
    </row>
    <row r="186" spans="1:2" ht="46.5" x14ac:dyDescent="0.25">
      <c r="A186" s="9">
        <v>6217</v>
      </c>
      <c r="B186" s="10" t="s">
        <v>399</v>
      </c>
    </row>
    <row r="187" spans="1:2" ht="46.5" x14ac:dyDescent="0.25">
      <c r="A187" s="9">
        <v>6218</v>
      </c>
      <c r="B187" s="10" t="s">
        <v>400</v>
      </c>
    </row>
    <row r="188" spans="1:2" ht="23.25" x14ac:dyDescent="0.25">
      <c r="A188" s="9">
        <v>6219</v>
      </c>
      <c r="B188" s="10" t="s">
        <v>401</v>
      </c>
    </row>
    <row r="189" spans="1:2" ht="46.5" x14ac:dyDescent="0.25">
      <c r="A189" s="9">
        <v>6221</v>
      </c>
      <c r="B189" s="10" t="s">
        <v>402</v>
      </c>
    </row>
    <row r="190" spans="1:2" ht="23.25" x14ac:dyDescent="0.25">
      <c r="A190" s="9">
        <v>6222</v>
      </c>
      <c r="B190" s="10" t="s">
        <v>403</v>
      </c>
    </row>
    <row r="191" spans="1:2" ht="23.25" x14ac:dyDescent="0.25">
      <c r="A191" s="9">
        <v>6223</v>
      </c>
      <c r="B191" s="10" t="s">
        <v>404</v>
      </c>
    </row>
    <row r="192" spans="1:2" ht="23.25" x14ac:dyDescent="0.25">
      <c r="A192" s="9">
        <v>6224</v>
      </c>
      <c r="B192" s="10" t="s">
        <v>405</v>
      </c>
    </row>
    <row r="193" spans="1:2" ht="46.5" x14ac:dyDescent="0.25">
      <c r="A193" s="9">
        <v>6225</v>
      </c>
      <c r="B193" s="10" t="s">
        <v>406</v>
      </c>
    </row>
    <row r="194" spans="1:2" ht="46.5" x14ac:dyDescent="0.25">
      <c r="A194" s="9">
        <v>6226</v>
      </c>
      <c r="B194" s="10" t="s">
        <v>407</v>
      </c>
    </row>
    <row r="195" spans="1:2" ht="23.25" x14ac:dyDescent="0.25">
      <c r="A195" s="9">
        <v>6227</v>
      </c>
      <c r="B195" s="10" t="s">
        <v>408</v>
      </c>
    </row>
    <row r="196" spans="1:2" ht="24" thickBot="1" x14ac:dyDescent="0.3">
      <c r="A196" s="22">
        <v>6228</v>
      </c>
      <c r="B196" s="23" t="s">
        <v>409</v>
      </c>
    </row>
    <row r="197" spans="1:2" ht="70.5" thickBot="1" x14ac:dyDescent="0.3">
      <c r="A197" s="22">
        <v>6231</v>
      </c>
      <c r="B197" s="24" t="s">
        <v>410</v>
      </c>
    </row>
    <row r="198" spans="1:2" ht="46.5" x14ac:dyDescent="0.35">
      <c r="A198" s="13">
        <v>6999</v>
      </c>
      <c r="B198" s="15" t="s">
        <v>411</v>
      </c>
    </row>
  </sheetData>
  <sheetProtection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B16" sqref="B16"/>
    </sheetView>
  </sheetViews>
  <sheetFormatPr defaultRowHeight="15" x14ac:dyDescent="0.25"/>
  <cols>
    <col min="2" max="2" width="54.7109375" customWidth="1"/>
  </cols>
  <sheetData>
    <row r="1" spans="1:2" x14ac:dyDescent="0.25">
      <c r="A1" s="30" t="s">
        <v>413</v>
      </c>
      <c r="B1" s="30" t="s">
        <v>415</v>
      </c>
    </row>
    <row r="2" spans="1:2" x14ac:dyDescent="0.25">
      <c r="A2" s="31">
        <v>1</v>
      </c>
      <c r="B2" s="32" t="s">
        <v>416</v>
      </c>
    </row>
    <row r="3" spans="1:2" x14ac:dyDescent="0.25">
      <c r="A3" s="31">
        <v>4</v>
      </c>
      <c r="B3" s="33" t="s">
        <v>417</v>
      </c>
    </row>
    <row r="4" spans="1:2" x14ac:dyDescent="0.25">
      <c r="A4" s="31">
        <f>+A3+1</f>
        <v>5</v>
      </c>
      <c r="B4" s="32" t="s">
        <v>418</v>
      </c>
    </row>
    <row r="5" spans="1:2" x14ac:dyDescent="0.25">
      <c r="A5" s="31">
        <f t="shared" ref="A5:A15" si="0">+A4+1</f>
        <v>6</v>
      </c>
      <c r="B5" s="34" t="s">
        <v>419</v>
      </c>
    </row>
    <row r="6" spans="1:2" x14ac:dyDescent="0.25">
      <c r="A6" s="31">
        <f t="shared" si="0"/>
        <v>7</v>
      </c>
      <c r="B6" s="32" t="s">
        <v>420</v>
      </c>
    </row>
    <row r="7" spans="1:2" x14ac:dyDescent="0.25">
      <c r="A7" s="31">
        <f t="shared" si="0"/>
        <v>8</v>
      </c>
      <c r="B7" s="32" t="s">
        <v>421</v>
      </c>
    </row>
    <row r="8" spans="1:2" x14ac:dyDescent="0.25">
      <c r="A8" s="31">
        <f t="shared" si="0"/>
        <v>9</v>
      </c>
      <c r="B8" s="32" t="s">
        <v>422</v>
      </c>
    </row>
    <row r="9" spans="1:2" x14ac:dyDescent="0.25">
      <c r="A9" s="31">
        <f t="shared" si="0"/>
        <v>10</v>
      </c>
      <c r="B9" s="32" t="s">
        <v>423</v>
      </c>
    </row>
    <row r="10" spans="1:2" x14ac:dyDescent="0.25">
      <c r="A10" s="31">
        <f t="shared" si="0"/>
        <v>11</v>
      </c>
      <c r="B10" s="32" t="s">
        <v>424</v>
      </c>
    </row>
    <row r="11" spans="1:2" ht="28.5" x14ac:dyDescent="0.25">
      <c r="A11" s="31">
        <f t="shared" si="0"/>
        <v>12</v>
      </c>
      <c r="B11" s="32" t="s">
        <v>425</v>
      </c>
    </row>
    <row r="12" spans="1:2" x14ac:dyDescent="0.25">
      <c r="A12" s="31">
        <f t="shared" si="0"/>
        <v>13</v>
      </c>
      <c r="B12" s="33" t="s">
        <v>426</v>
      </c>
    </row>
    <row r="13" spans="1:2" ht="28.5" x14ac:dyDescent="0.25">
      <c r="A13" s="31">
        <f t="shared" si="0"/>
        <v>14</v>
      </c>
      <c r="B13" s="32" t="s">
        <v>427</v>
      </c>
    </row>
    <row r="14" spans="1:2" ht="28.5" x14ac:dyDescent="0.25">
      <c r="A14" s="31">
        <f t="shared" si="0"/>
        <v>15</v>
      </c>
      <c r="B14" s="32" t="s">
        <v>428</v>
      </c>
    </row>
    <row r="15" spans="1:2" x14ac:dyDescent="0.25">
      <c r="A15" s="31">
        <f t="shared" si="0"/>
        <v>16</v>
      </c>
      <c r="B15" s="32" t="s">
        <v>429</v>
      </c>
    </row>
    <row r="16" spans="1:2" x14ac:dyDescent="0.25">
      <c r="A16" s="66">
        <v>56</v>
      </c>
      <c r="B16" s="32" t="s">
        <v>579</v>
      </c>
    </row>
  </sheetData>
  <conditionalFormatting sqref="B13:B15">
    <cfRule type="cellIs" dxfId="2" priority="3" stopIfTrue="1" operator="equal">
      <formula>"Неисправан конто прихода!"</formula>
    </cfRule>
  </conditionalFormatting>
  <conditionalFormatting sqref="B12">
    <cfRule type="cellIs" dxfId="1" priority="2" stopIfTrue="1" operator="equal">
      <formula>"Неисправан конто прихода!"</formula>
    </cfRule>
  </conditionalFormatting>
  <conditionalFormatting sqref="B16">
    <cfRule type="cellIs" dxfId="0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3"/>
  <sheetViews>
    <sheetView topLeftCell="A91" workbookViewId="0">
      <selection activeCell="B18" sqref="B18"/>
    </sheetView>
  </sheetViews>
  <sheetFormatPr defaultRowHeight="15" x14ac:dyDescent="0.25"/>
  <sheetData>
    <row r="1" spans="1:2" x14ac:dyDescent="0.25">
      <c r="A1" t="s">
        <v>532</v>
      </c>
      <c r="B1" t="s">
        <v>138</v>
      </c>
    </row>
    <row r="2" spans="1:2" x14ac:dyDescent="0.25">
      <c r="A2">
        <v>411</v>
      </c>
      <c r="B2" t="s">
        <v>430</v>
      </c>
    </row>
    <row r="3" spans="1:2" x14ac:dyDescent="0.25">
      <c r="A3">
        <v>412</v>
      </c>
      <c r="B3" t="s">
        <v>431</v>
      </c>
    </row>
    <row r="4" spans="1:2" x14ac:dyDescent="0.25">
      <c r="A4">
        <v>413</v>
      </c>
      <c r="B4" t="s">
        <v>432</v>
      </c>
    </row>
    <row r="5" spans="1:2" x14ac:dyDescent="0.25">
      <c r="A5">
        <v>414</v>
      </c>
      <c r="B5" t="s">
        <v>433</v>
      </c>
    </row>
    <row r="6" spans="1:2" x14ac:dyDescent="0.25">
      <c r="A6">
        <v>415</v>
      </c>
      <c r="B6" t="s">
        <v>434</v>
      </c>
    </row>
    <row r="7" spans="1:2" x14ac:dyDescent="0.25">
      <c r="A7">
        <v>416</v>
      </c>
      <c r="B7" t="s">
        <v>435</v>
      </c>
    </row>
    <row r="8" spans="1:2" x14ac:dyDescent="0.25">
      <c r="A8">
        <v>417</v>
      </c>
      <c r="B8" t="s">
        <v>436</v>
      </c>
    </row>
    <row r="9" spans="1:2" x14ac:dyDescent="0.25">
      <c r="A9">
        <v>418</v>
      </c>
      <c r="B9" t="s">
        <v>437</v>
      </c>
    </row>
    <row r="10" spans="1:2" x14ac:dyDescent="0.25">
      <c r="A10">
        <v>421</v>
      </c>
      <c r="B10" t="s">
        <v>438</v>
      </c>
    </row>
    <row r="11" spans="1:2" x14ac:dyDescent="0.25">
      <c r="A11">
        <v>422</v>
      </c>
      <c r="B11" t="s">
        <v>439</v>
      </c>
    </row>
    <row r="12" spans="1:2" x14ac:dyDescent="0.25">
      <c r="A12">
        <v>423</v>
      </c>
      <c r="B12" t="s">
        <v>440</v>
      </c>
    </row>
    <row r="13" spans="1:2" x14ac:dyDescent="0.25">
      <c r="A13">
        <v>424</v>
      </c>
      <c r="B13" t="s">
        <v>441</v>
      </c>
    </row>
    <row r="14" spans="1:2" x14ac:dyDescent="0.25">
      <c r="A14">
        <v>425</v>
      </c>
      <c r="B14" t="s">
        <v>442</v>
      </c>
    </row>
    <row r="15" spans="1:2" x14ac:dyDescent="0.25">
      <c r="A15">
        <v>426</v>
      </c>
      <c r="B15" t="s">
        <v>443</v>
      </c>
    </row>
    <row r="16" spans="1:2" x14ac:dyDescent="0.25">
      <c r="A16">
        <v>431</v>
      </c>
      <c r="B16" t="s">
        <v>444</v>
      </c>
    </row>
    <row r="17" spans="1:2" x14ac:dyDescent="0.25">
      <c r="A17">
        <v>432</v>
      </c>
      <c r="B17" t="s">
        <v>445</v>
      </c>
    </row>
    <row r="18" spans="1:2" x14ac:dyDescent="0.25">
      <c r="A18">
        <v>433</v>
      </c>
      <c r="B18" t="s">
        <v>446</v>
      </c>
    </row>
    <row r="19" spans="1:2" x14ac:dyDescent="0.25">
      <c r="A19">
        <v>434</v>
      </c>
      <c r="B19" t="s">
        <v>447</v>
      </c>
    </row>
    <row r="20" spans="1:2" x14ac:dyDescent="0.25">
      <c r="A20">
        <v>435</v>
      </c>
      <c r="B20" t="s">
        <v>448</v>
      </c>
    </row>
    <row r="21" spans="1:2" x14ac:dyDescent="0.25">
      <c r="A21">
        <v>441</v>
      </c>
      <c r="B21" t="s">
        <v>449</v>
      </c>
    </row>
    <row r="22" spans="1:2" x14ac:dyDescent="0.25">
      <c r="A22">
        <v>442</v>
      </c>
      <c r="B22" t="s">
        <v>450</v>
      </c>
    </row>
    <row r="23" spans="1:2" x14ac:dyDescent="0.25">
      <c r="A23">
        <v>443</v>
      </c>
      <c r="B23" t="s">
        <v>451</v>
      </c>
    </row>
    <row r="24" spans="1:2" x14ac:dyDescent="0.25">
      <c r="A24">
        <v>444</v>
      </c>
      <c r="B24" t="s">
        <v>452</v>
      </c>
    </row>
    <row r="25" spans="1:2" x14ac:dyDescent="0.25">
      <c r="A25">
        <v>451</v>
      </c>
      <c r="B25" t="s">
        <v>453</v>
      </c>
    </row>
    <row r="26" spans="1:2" x14ac:dyDescent="0.25">
      <c r="A26">
        <v>452</v>
      </c>
      <c r="B26" t="s">
        <v>454</v>
      </c>
    </row>
    <row r="27" spans="1:2" x14ac:dyDescent="0.25">
      <c r="A27">
        <v>453</v>
      </c>
      <c r="B27" t="s">
        <v>455</v>
      </c>
    </row>
    <row r="28" spans="1:2" x14ac:dyDescent="0.25">
      <c r="A28">
        <v>454</v>
      </c>
      <c r="B28" t="s">
        <v>456</v>
      </c>
    </row>
    <row r="29" spans="1:2" x14ac:dyDescent="0.25">
      <c r="A29">
        <v>461</v>
      </c>
      <c r="B29" t="s">
        <v>457</v>
      </c>
    </row>
    <row r="30" spans="1:2" x14ac:dyDescent="0.25">
      <c r="A30">
        <v>462</v>
      </c>
      <c r="B30" t="s">
        <v>458</v>
      </c>
    </row>
    <row r="31" spans="1:2" x14ac:dyDescent="0.25">
      <c r="A31">
        <v>463</v>
      </c>
      <c r="B31" t="s">
        <v>459</v>
      </c>
    </row>
    <row r="32" spans="1:2" x14ac:dyDescent="0.25">
      <c r="A32">
        <v>464</v>
      </c>
      <c r="B32" t="s">
        <v>460</v>
      </c>
    </row>
    <row r="33" spans="1:2" x14ac:dyDescent="0.25">
      <c r="A33">
        <v>465</v>
      </c>
      <c r="B33" t="s">
        <v>461</v>
      </c>
    </row>
    <row r="34" spans="1:2" x14ac:dyDescent="0.25">
      <c r="A34">
        <v>471</v>
      </c>
      <c r="B34" t="s">
        <v>462</v>
      </c>
    </row>
    <row r="35" spans="1:2" x14ac:dyDescent="0.25">
      <c r="A35">
        <v>472</v>
      </c>
      <c r="B35" t="s">
        <v>463</v>
      </c>
    </row>
    <row r="36" spans="1:2" x14ac:dyDescent="0.25">
      <c r="A36">
        <v>481</v>
      </c>
      <c r="B36" t="s">
        <v>464</v>
      </c>
    </row>
    <row r="37" spans="1:2" x14ac:dyDescent="0.25">
      <c r="A37">
        <v>482</v>
      </c>
      <c r="B37" t="s">
        <v>465</v>
      </c>
    </row>
    <row r="38" spans="1:2" x14ac:dyDescent="0.25">
      <c r="A38">
        <v>483</v>
      </c>
      <c r="B38" t="s">
        <v>466</v>
      </c>
    </row>
    <row r="39" spans="1:2" x14ac:dyDescent="0.25">
      <c r="A39">
        <v>484</v>
      </c>
      <c r="B39" t="s">
        <v>467</v>
      </c>
    </row>
    <row r="40" spans="1:2" x14ac:dyDescent="0.25">
      <c r="A40">
        <v>485</v>
      </c>
      <c r="B40" t="s">
        <v>468</v>
      </c>
    </row>
    <row r="41" spans="1:2" x14ac:dyDescent="0.25">
      <c r="A41">
        <v>489</v>
      </c>
      <c r="B41" t="s">
        <v>469</v>
      </c>
    </row>
    <row r="42" spans="1:2" x14ac:dyDescent="0.25">
      <c r="A42">
        <v>494</v>
      </c>
      <c r="B42" t="s">
        <v>470</v>
      </c>
    </row>
    <row r="43" spans="1:2" x14ac:dyDescent="0.25">
      <c r="A43">
        <v>495</v>
      </c>
      <c r="B43" t="s">
        <v>471</v>
      </c>
    </row>
    <row r="44" spans="1:2" x14ac:dyDescent="0.25">
      <c r="A44">
        <v>496</v>
      </c>
      <c r="B44" t="s">
        <v>472</v>
      </c>
    </row>
    <row r="45" spans="1:2" x14ac:dyDescent="0.25">
      <c r="A45">
        <v>499</v>
      </c>
      <c r="B45" t="s">
        <v>473</v>
      </c>
    </row>
    <row r="46" spans="1:2" x14ac:dyDescent="0.25">
      <c r="A46">
        <v>511</v>
      </c>
      <c r="B46" t="s">
        <v>474</v>
      </c>
    </row>
    <row r="47" spans="1:2" x14ac:dyDescent="0.25">
      <c r="A47">
        <v>512</v>
      </c>
      <c r="B47" t="s">
        <v>475</v>
      </c>
    </row>
    <row r="48" spans="1:2" x14ac:dyDescent="0.25">
      <c r="A48">
        <v>513</v>
      </c>
      <c r="B48" t="s">
        <v>476</v>
      </c>
    </row>
    <row r="49" spans="1:2" x14ac:dyDescent="0.25">
      <c r="A49">
        <v>514</v>
      </c>
      <c r="B49" t="s">
        <v>477</v>
      </c>
    </row>
    <row r="50" spans="1:2" x14ac:dyDescent="0.25">
      <c r="A50">
        <v>515</v>
      </c>
      <c r="B50" t="s">
        <v>478</v>
      </c>
    </row>
    <row r="51" spans="1:2" x14ac:dyDescent="0.25">
      <c r="A51">
        <v>521</v>
      </c>
      <c r="B51" t="s">
        <v>479</v>
      </c>
    </row>
    <row r="52" spans="1:2" x14ac:dyDescent="0.25">
      <c r="A52">
        <v>522</v>
      </c>
      <c r="B52" t="s">
        <v>480</v>
      </c>
    </row>
    <row r="53" spans="1:2" x14ac:dyDescent="0.25">
      <c r="A53">
        <v>523</v>
      </c>
      <c r="B53" t="s">
        <v>481</v>
      </c>
    </row>
    <row r="54" spans="1:2" x14ac:dyDescent="0.25">
      <c r="A54">
        <v>531</v>
      </c>
      <c r="B54" t="s">
        <v>482</v>
      </c>
    </row>
    <row r="55" spans="1:2" x14ac:dyDescent="0.25">
      <c r="A55">
        <v>541</v>
      </c>
      <c r="B55" t="s">
        <v>483</v>
      </c>
    </row>
    <row r="56" spans="1:2" x14ac:dyDescent="0.25">
      <c r="A56">
        <v>542</v>
      </c>
      <c r="B56" t="s">
        <v>484</v>
      </c>
    </row>
    <row r="57" spans="1:2" x14ac:dyDescent="0.25">
      <c r="A57">
        <v>543</v>
      </c>
      <c r="B57" t="s">
        <v>485</v>
      </c>
    </row>
    <row r="58" spans="1:2" x14ac:dyDescent="0.25">
      <c r="A58">
        <v>551</v>
      </c>
      <c r="B58" t="s">
        <v>486</v>
      </c>
    </row>
    <row r="59" spans="1:2" x14ac:dyDescent="0.25">
      <c r="A59">
        <v>611</v>
      </c>
      <c r="B59" t="s">
        <v>487</v>
      </c>
    </row>
    <row r="60" spans="1:2" x14ac:dyDescent="0.25">
      <c r="A60">
        <v>612</v>
      </c>
      <c r="B60" t="s">
        <v>488</v>
      </c>
    </row>
    <row r="61" spans="1:2" x14ac:dyDescent="0.25">
      <c r="A61">
        <v>613</v>
      </c>
      <c r="B61" t="s">
        <v>489</v>
      </c>
    </row>
    <row r="62" spans="1:2" x14ac:dyDescent="0.25">
      <c r="A62">
        <v>614</v>
      </c>
      <c r="B62" t="s">
        <v>490</v>
      </c>
    </row>
    <row r="63" spans="1:2" x14ac:dyDescent="0.25">
      <c r="A63">
        <v>621</v>
      </c>
      <c r="B63" t="s">
        <v>491</v>
      </c>
    </row>
    <row r="64" spans="1:2" x14ac:dyDescent="0.25">
      <c r="A64">
        <v>622</v>
      </c>
      <c r="B64" t="s">
        <v>492</v>
      </c>
    </row>
    <row r="65" spans="1:2" x14ac:dyDescent="0.25">
      <c r="A65">
        <v>623</v>
      </c>
      <c r="B65" t="s">
        <v>493</v>
      </c>
    </row>
    <row r="66" spans="1:2" x14ac:dyDescent="0.25">
      <c r="A66">
        <v>699</v>
      </c>
      <c r="B66" t="s">
        <v>494</v>
      </c>
    </row>
    <row r="67" spans="1:2" x14ac:dyDescent="0.25">
      <c r="A67">
        <v>711</v>
      </c>
      <c r="B67" t="s">
        <v>495</v>
      </c>
    </row>
    <row r="68" spans="1:2" x14ac:dyDescent="0.25">
      <c r="A68">
        <v>712</v>
      </c>
      <c r="B68" t="s">
        <v>496</v>
      </c>
    </row>
    <row r="69" spans="1:2" x14ac:dyDescent="0.25">
      <c r="A69">
        <v>713</v>
      </c>
      <c r="B69" t="s">
        <v>497</v>
      </c>
    </row>
    <row r="70" spans="1:2" x14ac:dyDescent="0.25">
      <c r="A70">
        <v>714</v>
      </c>
      <c r="B70" t="s">
        <v>498</v>
      </c>
    </row>
    <row r="71" spans="1:2" x14ac:dyDescent="0.25">
      <c r="A71">
        <v>715</v>
      </c>
      <c r="B71" t="s">
        <v>499</v>
      </c>
    </row>
    <row r="72" spans="1:2" x14ac:dyDescent="0.25">
      <c r="A72">
        <v>716</v>
      </c>
      <c r="B72" t="s">
        <v>500</v>
      </c>
    </row>
    <row r="73" spans="1:2" x14ac:dyDescent="0.25">
      <c r="A73">
        <v>717</v>
      </c>
      <c r="B73" t="s">
        <v>501</v>
      </c>
    </row>
    <row r="74" spans="1:2" x14ac:dyDescent="0.25">
      <c r="A74">
        <v>719</v>
      </c>
      <c r="B74" t="s">
        <v>502</v>
      </c>
    </row>
    <row r="75" spans="1:2" x14ac:dyDescent="0.25">
      <c r="A75">
        <v>721</v>
      </c>
      <c r="B75" t="s">
        <v>503</v>
      </c>
    </row>
    <row r="76" spans="1:2" x14ac:dyDescent="0.25">
      <c r="A76">
        <v>722</v>
      </c>
      <c r="B76" t="s">
        <v>504</v>
      </c>
    </row>
    <row r="77" spans="1:2" x14ac:dyDescent="0.25">
      <c r="A77">
        <v>731</v>
      </c>
      <c r="B77" t="s">
        <v>505</v>
      </c>
    </row>
    <row r="78" spans="1:2" x14ac:dyDescent="0.25">
      <c r="A78">
        <v>732</v>
      </c>
      <c r="B78" t="s">
        <v>506</v>
      </c>
    </row>
    <row r="79" spans="1:2" x14ac:dyDescent="0.25">
      <c r="A79">
        <v>733</v>
      </c>
      <c r="B79" t="s">
        <v>507</v>
      </c>
    </row>
    <row r="80" spans="1:2" x14ac:dyDescent="0.25">
      <c r="A80">
        <v>741</v>
      </c>
      <c r="B80" t="s">
        <v>508</v>
      </c>
    </row>
    <row r="81" spans="1:2" x14ac:dyDescent="0.25">
      <c r="A81">
        <v>742</v>
      </c>
      <c r="B81" t="s">
        <v>509</v>
      </c>
    </row>
    <row r="82" spans="1:2" x14ac:dyDescent="0.25">
      <c r="A82">
        <v>743</v>
      </c>
      <c r="B82" t="s">
        <v>510</v>
      </c>
    </row>
    <row r="83" spans="1:2" x14ac:dyDescent="0.25">
      <c r="A83">
        <v>744</v>
      </c>
      <c r="B83" t="s">
        <v>511</v>
      </c>
    </row>
    <row r="84" spans="1:2" x14ac:dyDescent="0.25">
      <c r="A84">
        <v>745</v>
      </c>
      <c r="B84" t="s">
        <v>512</v>
      </c>
    </row>
    <row r="85" spans="1:2" x14ac:dyDescent="0.25">
      <c r="A85">
        <v>771</v>
      </c>
      <c r="B85" t="s">
        <v>513</v>
      </c>
    </row>
    <row r="86" spans="1:2" x14ac:dyDescent="0.25">
      <c r="A86">
        <v>772</v>
      </c>
      <c r="B86" t="s">
        <v>514</v>
      </c>
    </row>
    <row r="87" spans="1:2" x14ac:dyDescent="0.25">
      <c r="A87">
        <v>781</v>
      </c>
      <c r="B87" t="s">
        <v>515</v>
      </c>
    </row>
    <row r="88" spans="1:2" x14ac:dyDescent="0.25">
      <c r="A88">
        <v>791</v>
      </c>
      <c r="B88" t="s">
        <v>516</v>
      </c>
    </row>
    <row r="89" spans="1:2" x14ac:dyDescent="0.25">
      <c r="A89">
        <v>811</v>
      </c>
      <c r="B89" t="s">
        <v>517</v>
      </c>
    </row>
    <row r="90" spans="1:2" x14ac:dyDescent="0.25">
      <c r="A90">
        <v>812</v>
      </c>
      <c r="B90" t="s">
        <v>518</v>
      </c>
    </row>
    <row r="91" spans="1:2" x14ac:dyDescent="0.25">
      <c r="A91">
        <v>813</v>
      </c>
      <c r="B91" t="s">
        <v>519</v>
      </c>
    </row>
    <row r="92" spans="1:2" x14ac:dyDescent="0.25">
      <c r="A92">
        <v>821</v>
      </c>
      <c r="B92" t="s">
        <v>520</v>
      </c>
    </row>
    <row r="93" spans="1:2" x14ac:dyDescent="0.25">
      <c r="A93">
        <v>822</v>
      </c>
      <c r="B93" t="s">
        <v>521</v>
      </c>
    </row>
    <row r="94" spans="1:2" x14ac:dyDescent="0.25">
      <c r="A94">
        <v>823</v>
      </c>
      <c r="B94" t="s">
        <v>522</v>
      </c>
    </row>
    <row r="95" spans="1:2" x14ac:dyDescent="0.25">
      <c r="A95">
        <v>831</v>
      </c>
      <c r="B95" t="s">
        <v>523</v>
      </c>
    </row>
    <row r="96" spans="1:2" x14ac:dyDescent="0.25">
      <c r="A96">
        <v>841</v>
      </c>
      <c r="B96" t="s">
        <v>524</v>
      </c>
    </row>
    <row r="97" spans="1:2" x14ac:dyDescent="0.25">
      <c r="A97">
        <v>842</v>
      </c>
      <c r="B97" t="s">
        <v>525</v>
      </c>
    </row>
    <row r="98" spans="1:2" x14ac:dyDescent="0.25">
      <c r="A98">
        <v>843</v>
      </c>
      <c r="B98" t="s">
        <v>526</v>
      </c>
    </row>
    <row r="99" spans="1:2" x14ac:dyDescent="0.25">
      <c r="A99">
        <v>911</v>
      </c>
      <c r="B99" t="s">
        <v>527</v>
      </c>
    </row>
    <row r="100" spans="1:2" x14ac:dyDescent="0.25">
      <c r="A100">
        <v>912</v>
      </c>
      <c r="B100" t="s">
        <v>528</v>
      </c>
    </row>
    <row r="101" spans="1:2" x14ac:dyDescent="0.25">
      <c r="A101">
        <v>921</v>
      </c>
      <c r="B101" t="s">
        <v>529</v>
      </c>
    </row>
    <row r="102" spans="1:2" x14ac:dyDescent="0.25">
      <c r="A102">
        <v>922</v>
      </c>
      <c r="B102" t="s">
        <v>530</v>
      </c>
    </row>
    <row r="103" spans="1:2" x14ac:dyDescent="0.25">
      <c r="A103">
        <v>999</v>
      </c>
      <c r="B103" t="s">
        <v>531</v>
      </c>
    </row>
  </sheetData>
  <sheetProtection sheet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9"/>
  <sheetViews>
    <sheetView zoomScale="80" zoomScaleNormal="80" workbookViewId="0">
      <selection activeCell="L4" sqref="L4"/>
    </sheetView>
  </sheetViews>
  <sheetFormatPr defaultRowHeight="15" x14ac:dyDescent="0.25"/>
  <cols>
    <col min="3" max="3" width="88.140625" customWidth="1"/>
    <col min="4" max="4" width="6.42578125" customWidth="1"/>
    <col min="5" max="5" width="33.5703125" customWidth="1"/>
    <col min="6" max="6" width="17.85546875" customWidth="1"/>
    <col min="12" max="12" width="16.7109375" customWidth="1"/>
  </cols>
  <sheetData>
    <row r="1" spans="1:12" ht="15.75" thickBot="1" x14ac:dyDescent="0.3">
      <c r="A1">
        <f>+COUNTIF('Прилог 6 АПКиМ'!I10:I24,"&gt;0")</f>
        <v>0</v>
      </c>
      <c r="L1" s="51">
        <f>IF(+SUM('Прилог 6 АПКиМ'!I10:I24)&lt;&gt;SUM(L4:L92),111,0)</f>
        <v>0</v>
      </c>
    </row>
    <row r="2" spans="1:12" x14ac:dyDescent="0.25">
      <c r="L2" s="54" t="str">
        <f>IF(+SUM(L5:L92)=SUM('Прилог 6 АПКиМ'!I10:I24),"OK-sve je učitano","PAŽNJA-nije sve učitano - zovi administratora")</f>
        <v>OK-sve je učitano</v>
      </c>
    </row>
    <row r="4" spans="1:12" s="1" customFormat="1" ht="32.25" customHeight="1" thickBot="1" x14ac:dyDescent="0.3">
      <c r="A4" s="58" t="s">
        <v>412</v>
      </c>
      <c r="B4" s="50" t="s">
        <v>565</v>
      </c>
      <c r="C4" s="50" t="s">
        <v>566</v>
      </c>
      <c r="D4" s="50" t="s">
        <v>567</v>
      </c>
      <c r="E4" s="49" t="s">
        <v>573</v>
      </c>
      <c r="F4" s="49" t="s">
        <v>574</v>
      </c>
      <c r="G4" s="28" t="s">
        <v>534</v>
      </c>
      <c r="H4" s="28" t="s">
        <v>535</v>
      </c>
      <c r="I4" s="28" t="s">
        <v>563</v>
      </c>
      <c r="J4" s="29" t="s">
        <v>564</v>
      </c>
      <c r="K4" s="29" t="s">
        <v>413</v>
      </c>
      <c r="L4" s="29" t="s">
        <v>722</v>
      </c>
    </row>
    <row r="5" spans="1:12" ht="15.75" x14ac:dyDescent="0.25">
      <c r="A5" s="56">
        <v>1</v>
      </c>
      <c r="B5" s="52">
        <f>+'Прилог 6 АПКиМ'!A4</f>
        <v>0</v>
      </c>
      <c r="C5" t="str">
        <f>+'Прилог 6 АПКиМ'!C4:G4</f>
        <v/>
      </c>
      <c r="D5" s="53">
        <f>+'Прилог 6 АПКиМ'!A6</f>
        <v>0</v>
      </c>
      <c r="E5">
        <f>+IF($A5=0,0,'Прилог 6 АПКиМ'!C10)</f>
        <v>0</v>
      </c>
      <c r="F5">
        <f>+IF($A5=0,0,'Прилог 6 АПКиМ'!D10)</f>
        <v>0</v>
      </c>
      <c r="G5" s="62">
        <f>+IF($A5=0,0,'Прилог 6 АПКиМ'!E10)</f>
        <v>0</v>
      </c>
      <c r="H5" s="62">
        <f>+IF($A5=0,0,'Прилог 6 АПКиМ'!F10)</f>
        <v>0</v>
      </c>
      <c r="I5">
        <f>+VALUE(LEFT(J5,3))</f>
        <v>0</v>
      </c>
      <c r="J5">
        <f>+IF($A5=0,0,'Прилог 6 АПКиМ'!G10)</f>
        <v>0</v>
      </c>
      <c r="K5">
        <f>+IF($A5=0,0,'Прилог 6 АПКиМ'!H10)</f>
        <v>0</v>
      </c>
      <c r="L5" s="51">
        <f>+IF($A5=0,0,'Прилог 6 АПКиМ'!I10)</f>
        <v>0</v>
      </c>
    </row>
    <row r="6" spans="1:12" ht="15.75" x14ac:dyDescent="0.25">
      <c r="A6" s="57">
        <f>IF(MAX(A$5:A5)+1&gt;A$1,0,A5+1)</f>
        <v>0</v>
      </c>
      <c r="B6">
        <f>+IF($A6=0,0,B5)</f>
        <v>0</v>
      </c>
      <c r="C6">
        <f t="shared" ref="C6:D19" si="0">+IF($A6=0,0,C5)</f>
        <v>0</v>
      </c>
      <c r="D6">
        <f t="shared" si="0"/>
        <v>0</v>
      </c>
      <c r="E6">
        <f>+IF($A6=0,0,'Прилог 6 АПКиМ'!C11)</f>
        <v>0</v>
      </c>
      <c r="F6">
        <f>+IF($A6=0,0,'Прилог 6 АПКиМ'!D11)</f>
        <v>0</v>
      </c>
      <c r="G6" s="62">
        <f>+IF($A6=0,0,'Прилог 6 АПКиМ'!E11)</f>
        <v>0</v>
      </c>
      <c r="H6" s="62">
        <f>+IF($A6=0,0,'Прилог 6 АПКиМ'!F11)</f>
        <v>0</v>
      </c>
      <c r="I6">
        <f t="shared" ref="I6:I19" si="1">+VALUE(LEFT(J6,3))</f>
        <v>0</v>
      </c>
      <c r="J6">
        <f>+IF($A6=0,0,'Прилог 6 АПКиМ'!G11)</f>
        <v>0</v>
      </c>
      <c r="K6">
        <f>+IF($A6=0,0,'Прилог 6 АПКиМ'!H11)</f>
        <v>0</v>
      </c>
      <c r="L6" s="51">
        <f>+IF($A6=0,0,'Прилог 6 АПКиМ'!I11)</f>
        <v>0</v>
      </c>
    </row>
    <row r="7" spans="1:12" ht="15.75" x14ac:dyDescent="0.25">
      <c r="A7" s="57">
        <f>IF(MAX(A$5:A6)+1&gt;A$1,0,A6+1)</f>
        <v>0</v>
      </c>
      <c r="B7">
        <f t="shared" ref="B7:B19" si="2">+IF($A7=0,0,B6)</f>
        <v>0</v>
      </c>
      <c r="C7">
        <f t="shared" si="0"/>
        <v>0</v>
      </c>
      <c r="D7">
        <f t="shared" si="0"/>
        <v>0</v>
      </c>
      <c r="E7">
        <f>+IF($A7=0,0,'Прилог 6 АПКиМ'!C12)</f>
        <v>0</v>
      </c>
      <c r="F7">
        <f>+IF($A7=0,0,'Прилог 6 АПКиМ'!D12)</f>
        <v>0</v>
      </c>
      <c r="G7" s="62">
        <f>+IF($A7=0,0,'Прилог 6 АПКиМ'!E12)</f>
        <v>0</v>
      </c>
      <c r="H7" s="62">
        <f>+IF($A7=0,0,'Прилог 6 АПКиМ'!F12)</f>
        <v>0</v>
      </c>
      <c r="I7">
        <f t="shared" si="1"/>
        <v>0</v>
      </c>
      <c r="J7">
        <f>+IF($A7=0,0,'Прилог 6 АПКиМ'!G12)</f>
        <v>0</v>
      </c>
      <c r="K7">
        <f>+IF($A7=0,0,'Прилог 6 АПКиМ'!H12)</f>
        <v>0</v>
      </c>
      <c r="L7" s="51">
        <f>+IF($A7=0,0,'Прилог 6 АПКиМ'!I12)</f>
        <v>0</v>
      </c>
    </row>
    <row r="8" spans="1:12" ht="15.75" x14ac:dyDescent="0.25">
      <c r="A8" s="57">
        <f>IF(MAX(A$5:A7)+1&gt;A$1,0,A7+1)</f>
        <v>0</v>
      </c>
      <c r="B8">
        <f t="shared" si="2"/>
        <v>0</v>
      </c>
      <c r="C8">
        <f t="shared" si="0"/>
        <v>0</v>
      </c>
      <c r="D8">
        <f t="shared" si="0"/>
        <v>0</v>
      </c>
      <c r="E8">
        <f>+IF($A8=0,0,'Прилог 6 АПКиМ'!C13)</f>
        <v>0</v>
      </c>
      <c r="F8">
        <f>+IF($A8=0,0,'Прилог 6 АПКиМ'!D13)</f>
        <v>0</v>
      </c>
      <c r="G8" s="62">
        <f>+IF($A8=0,0,'Прилог 6 АПКиМ'!E13)</f>
        <v>0</v>
      </c>
      <c r="H8" s="62">
        <f>+IF($A8=0,0,'Прилог 6 АПКиМ'!F13)</f>
        <v>0</v>
      </c>
      <c r="I8">
        <f t="shared" si="1"/>
        <v>0</v>
      </c>
      <c r="J8">
        <f>+IF($A8=0,0,'Прилог 6 АПКиМ'!G13)</f>
        <v>0</v>
      </c>
      <c r="K8">
        <f>+IF($A8=0,0,'Прилог 6 АПКиМ'!H13)</f>
        <v>0</v>
      </c>
      <c r="L8" s="51">
        <f>+IF($A8=0,0,'Прилог 6 АПКиМ'!I13)</f>
        <v>0</v>
      </c>
    </row>
    <row r="9" spans="1:12" ht="15.75" x14ac:dyDescent="0.25">
      <c r="A9" s="57">
        <f>IF(MAX(A$5:A8)+1&gt;A$1,0,A8+1)</f>
        <v>0</v>
      </c>
      <c r="B9">
        <f t="shared" si="2"/>
        <v>0</v>
      </c>
      <c r="C9">
        <f t="shared" si="0"/>
        <v>0</v>
      </c>
      <c r="D9">
        <f t="shared" si="0"/>
        <v>0</v>
      </c>
      <c r="E9">
        <f>+IF($A9=0,0,'Прилог 6 АПКиМ'!C14)</f>
        <v>0</v>
      </c>
      <c r="F9">
        <f>+IF($A9=0,0,'Прилог 6 АПКиМ'!D14)</f>
        <v>0</v>
      </c>
      <c r="G9" s="62">
        <f>+IF($A9=0,0,'Прилог 6 АПКиМ'!E14)</f>
        <v>0</v>
      </c>
      <c r="H9" s="62">
        <f>+IF($A9=0,0,'Прилог 6 АПКиМ'!F14)</f>
        <v>0</v>
      </c>
      <c r="I9">
        <f t="shared" si="1"/>
        <v>0</v>
      </c>
      <c r="J9">
        <f>+IF($A9=0,0,'Прилог 6 АПКиМ'!G14)</f>
        <v>0</v>
      </c>
      <c r="K9">
        <f>+IF($A9=0,0,'Прилог 6 АПКиМ'!H14)</f>
        <v>0</v>
      </c>
      <c r="L9" s="51">
        <f>+IF($A9=0,0,'Прилог 6 АПКиМ'!I14)</f>
        <v>0</v>
      </c>
    </row>
    <row r="10" spans="1:12" ht="15.75" x14ac:dyDescent="0.25">
      <c r="A10" s="57">
        <f>IF(MAX(A$5:A9)+1&gt;A$1,0,A9+1)</f>
        <v>0</v>
      </c>
      <c r="B10">
        <f t="shared" si="2"/>
        <v>0</v>
      </c>
      <c r="C10">
        <f t="shared" si="0"/>
        <v>0</v>
      </c>
      <c r="D10">
        <f t="shared" si="0"/>
        <v>0</v>
      </c>
      <c r="E10">
        <f>+IF($A10=0,0,'Прилог 6 АПКиМ'!C15)</f>
        <v>0</v>
      </c>
      <c r="F10">
        <f>+IF($A10=0,0,'Прилог 6 АПКиМ'!D15)</f>
        <v>0</v>
      </c>
      <c r="G10" s="62">
        <f>+IF($A10=0,0,'Прилог 6 АПКиМ'!E15)</f>
        <v>0</v>
      </c>
      <c r="H10" s="62">
        <f>+IF($A10=0,0,'Прилог 6 АПКиМ'!F15)</f>
        <v>0</v>
      </c>
      <c r="I10">
        <f t="shared" si="1"/>
        <v>0</v>
      </c>
      <c r="J10">
        <f>+IF($A10=0,0,'Прилог 6 АПКиМ'!G15)</f>
        <v>0</v>
      </c>
      <c r="K10">
        <f>+IF($A10=0,0,'Прилог 6 АПКиМ'!H15)</f>
        <v>0</v>
      </c>
      <c r="L10" s="51">
        <f>+IF($A10=0,0,'Прилог 6 АПКиМ'!I15)</f>
        <v>0</v>
      </c>
    </row>
    <row r="11" spans="1:12" ht="15.75" x14ac:dyDescent="0.25">
      <c r="A11" s="57">
        <f>IF(MAX(A$5:A10)+1&gt;A$1,0,A10+1)</f>
        <v>0</v>
      </c>
      <c r="B11">
        <f t="shared" si="2"/>
        <v>0</v>
      </c>
      <c r="C11">
        <f t="shared" si="0"/>
        <v>0</v>
      </c>
      <c r="D11">
        <f t="shared" si="0"/>
        <v>0</v>
      </c>
      <c r="E11">
        <f>+IF($A11=0,0,'Прилог 6 АПКиМ'!C16)</f>
        <v>0</v>
      </c>
      <c r="F11">
        <f>+IF($A11=0,0,'Прилог 6 АПКиМ'!D16)</f>
        <v>0</v>
      </c>
      <c r="G11" s="62">
        <f>+IF($A11=0,0,'Прилог 6 АПКиМ'!E16)</f>
        <v>0</v>
      </c>
      <c r="H11" s="62">
        <f>+IF($A11=0,0,'Прилог 6 АПКиМ'!F16)</f>
        <v>0</v>
      </c>
      <c r="I11">
        <f t="shared" si="1"/>
        <v>0</v>
      </c>
      <c r="J11">
        <f>+IF($A11=0,0,'Прилог 6 АПКиМ'!G16)</f>
        <v>0</v>
      </c>
      <c r="K11">
        <f>+IF($A11=0,0,'Прилог 6 АПКиМ'!H16)</f>
        <v>0</v>
      </c>
      <c r="L11" s="51">
        <f>+IF($A11=0,0,'Прилог 6 АПКиМ'!I16)</f>
        <v>0</v>
      </c>
    </row>
    <row r="12" spans="1:12" ht="15.75" x14ac:dyDescent="0.25">
      <c r="A12" s="57">
        <f>IF(MAX(A$5:A11)+1&gt;A$1,0,A11+1)</f>
        <v>0</v>
      </c>
      <c r="B12">
        <f t="shared" si="2"/>
        <v>0</v>
      </c>
      <c r="C12">
        <f t="shared" si="0"/>
        <v>0</v>
      </c>
      <c r="D12">
        <f t="shared" si="0"/>
        <v>0</v>
      </c>
      <c r="E12">
        <f>+IF($A12=0,0,'Прилог 6 АПКиМ'!C17)</f>
        <v>0</v>
      </c>
      <c r="F12">
        <f>+IF($A12=0,0,'Прилог 6 АПКиМ'!D17)</f>
        <v>0</v>
      </c>
      <c r="G12" s="62">
        <f>+IF($A12=0,0,'Прилог 6 АПКиМ'!E17)</f>
        <v>0</v>
      </c>
      <c r="H12" s="62">
        <f>+IF($A12=0,0,'Прилог 6 АПКиМ'!F17)</f>
        <v>0</v>
      </c>
      <c r="I12">
        <f t="shared" si="1"/>
        <v>0</v>
      </c>
      <c r="J12">
        <f>+IF($A12=0,0,'Прилог 6 АПКиМ'!G17)</f>
        <v>0</v>
      </c>
      <c r="K12">
        <f>+IF($A12=0,0,'Прилог 6 АПКиМ'!H17)</f>
        <v>0</v>
      </c>
      <c r="L12" s="51">
        <f>+IF($A12=0,0,'Прилог 6 АПКиМ'!I17)</f>
        <v>0</v>
      </c>
    </row>
    <row r="13" spans="1:12" ht="15.75" x14ac:dyDescent="0.25">
      <c r="A13" s="57">
        <f>IF(MAX(A$5:A12)+1&gt;A$1,0,A12+1)</f>
        <v>0</v>
      </c>
      <c r="B13">
        <f t="shared" si="2"/>
        <v>0</v>
      </c>
      <c r="C13">
        <f t="shared" si="0"/>
        <v>0</v>
      </c>
      <c r="D13">
        <f t="shared" si="0"/>
        <v>0</v>
      </c>
      <c r="E13">
        <f>+IF($A13=0,0,'Прилог 6 АПКиМ'!C18)</f>
        <v>0</v>
      </c>
      <c r="F13">
        <f>+IF($A13=0,0,'Прилог 6 АПКиМ'!D18)</f>
        <v>0</v>
      </c>
      <c r="G13" s="62">
        <f>+IF($A13=0,0,'Прилог 6 АПКиМ'!E18)</f>
        <v>0</v>
      </c>
      <c r="H13" s="62">
        <f>+IF($A13=0,0,'Прилог 6 АПКиМ'!F18)</f>
        <v>0</v>
      </c>
      <c r="I13">
        <f t="shared" si="1"/>
        <v>0</v>
      </c>
      <c r="J13">
        <f>+IF($A13=0,0,'Прилог 6 АПКиМ'!G18)</f>
        <v>0</v>
      </c>
      <c r="K13">
        <f>+IF($A13=0,0,'Прилог 6 АПКиМ'!H18)</f>
        <v>0</v>
      </c>
      <c r="L13" s="51">
        <f>+IF($A13=0,0,'Прилог 6 АПКиМ'!I18)</f>
        <v>0</v>
      </c>
    </row>
    <row r="14" spans="1:12" ht="15.75" x14ac:dyDescent="0.25">
      <c r="A14" s="57">
        <f>IF(MAX(A$5:A13)+1&gt;A$1,0,A13+1)</f>
        <v>0</v>
      </c>
      <c r="B14">
        <f t="shared" si="2"/>
        <v>0</v>
      </c>
      <c r="C14">
        <f t="shared" si="0"/>
        <v>0</v>
      </c>
      <c r="D14">
        <f t="shared" si="0"/>
        <v>0</v>
      </c>
      <c r="E14">
        <f>+IF($A14=0,0,'Прилог 6 АПКиМ'!C19)</f>
        <v>0</v>
      </c>
      <c r="F14">
        <f>+IF($A14=0,0,'Прилог 6 АПКиМ'!D19)</f>
        <v>0</v>
      </c>
      <c r="G14" s="62">
        <f>+IF($A14=0,0,'Прилог 6 АПКиМ'!E19)</f>
        <v>0</v>
      </c>
      <c r="H14" s="62">
        <f>+IF($A14=0,0,'Прилог 6 АПКиМ'!F19)</f>
        <v>0</v>
      </c>
      <c r="I14">
        <f t="shared" si="1"/>
        <v>0</v>
      </c>
      <c r="J14">
        <f>+IF($A14=0,0,'Прилог 6 АПКиМ'!G19)</f>
        <v>0</v>
      </c>
      <c r="K14">
        <f>+IF($A14=0,0,'Прилог 6 АПКиМ'!H19)</f>
        <v>0</v>
      </c>
      <c r="L14" s="51">
        <f>+IF($A14=0,0,'Прилог 6 АПКиМ'!I19)</f>
        <v>0</v>
      </c>
    </row>
    <row r="15" spans="1:12" ht="15.75" x14ac:dyDescent="0.25">
      <c r="A15" s="57">
        <f>IF(MAX(A$5:A14)+1&gt;A$1,0,A14+1)</f>
        <v>0</v>
      </c>
      <c r="B15">
        <f t="shared" si="2"/>
        <v>0</v>
      </c>
      <c r="C15">
        <f t="shared" si="0"/>
        <v>0</v>
      </c>
      <c r="D15">
        <f t="shared" si="0"/>
        <v>0</v>
      </c>
      <c r="E15">
        <f>+IF($A15=0,0,'Прилог 6 АПКиМ'!C20)</f>
        <v>0</v>
      </c>
      <c r="F15">
        <f>+IF($A15=0,0,'Прилог 6 АПКиМ'!D20)</f>
        <v>0</v>
      </c>
      <c r="G15" s="62">
        <f>+IF($A15=0,0,'Прилог 6 АПКиМ'!E20)</f>
        <v>0</v>
      </c>
      <c r="H15" s="62">
        <f>+IF($A15=0,0,'Прилог 6 АПКиМ'!F20)</f>
        <v>0</v>
      </c>
      <c r="I15">
        <f t="shared" si="1"/>
        <v>0</v>
      </c>
      <c r="J15">
        <f>+IF($A15=0,0,'Прилог 6 АПКиМ'!G20)</f>
        <v>0</v>
      </c>
      <c r="K15">
        <f>+IF($A15=0,0,'Прилог 6 АПКиМ'!H20)</f>
        <v>0</v>
      </c>
      <c r="L15" s="51">
        <f>+IF($A15=0,0,'Прилог 6 АПКиМ'!I20)</f>
        <v>0</v>
      </c>
    </row>
    <row r="16" spans="1:12" ht="15.75" x14ac:dyDescent="0.25">
      <c r="A16" s="57">
        <f>IF(MAX(A$5:A15)+1&gt;A$1,0,A15+1)</f>
        <v>0</v>
      </c>
      <c r="B16">
        <f t="shared" si="2"/>
        <v>0</v>
      </c>
      <c r="C16">
        <f t="shared" si="0"/>
        <v>0</v>
      </c>
      <c r="D16">
        <f t="shared" si="0"/>
        <v>0</v>
      </c>
      <c r="E16">
        <f>+IF($A16=0,0,'Прилог 6 АПКиМ'!C21)</f>
        <v>0</v>
      </c>
      <c r="F16">
        <f>+IF($A16=0,0,'Прилог 6 АПКиМ'!D21)</f>
        <v>0</v>
      </c>
      <c r="G16" s="62">
        <f>+IF($A16=0,0,'Прилог 6 АПКиМ'!E21)</f>
        <v>0</v>
      </c>
      <c r="H16" s="62">
        <f>+IF($A16=0,0,'Прилог 6 АПКиМ'!F21)</f>
        <v>0</v>
      </c>
      <c r="I16">
        <f t="shared" si="1"/>
        <v>0</v>
      </c>
      <c r="J16">
        <f>+IF($A16=0,0,'Прилог 6 АПКиМ'!G21)</f>
        <v>0</v>
      </c>
      <c r="K16">
        <f>+IF($A16=0,0,'Прилог 6 АПКиМ'!H21)</f>
        <v>0</v>
      </c>
      <c r="L16" s="51">
        <f>+IF($A16=0,0,'Прилог 6 АПКиМ'!I21)</f>
        <v>0</v>
      </c>
    </row>
    <row r="17" spans="1:12" ht="15.75" x14ac:dyDescent="0.25">
      <c r="A17" s="57">
        <f>IF(MAX(A$5:A16)+1&gt;A$1,0,A16+1)</f>
        <v>0</v>
      </c>
      <c r="B17">
        <f t="shared" si="2"/>
        <v>0</v>
      </c>
      <c r="C17">
        <f t="shared" si="0"/>
        <v>0</v>
      </c>
      <c r="D17">
        <f t="shared" si="0"/>
        <v>0</v>
      </c>
      <c r="E17">
        <f>+IF($A17=0,0,'Прилог 6 АПКиМ'!C22)</f>
        <v>0</v>
      </c>
      <c r="F17">
        <f>+IF($A17=0,0,'Прилог 6 АПКиМ'!D22)</f>
        <v>0</v>
      </c>
      <c r="G17" s="62">
        <f>+IF($A17=0,0,'Прилог 6 АПКиМ'!E22)</f>
        <v>0</v>
      </c>
      <c r="H17" s="62">
        <f>+IF($A17=0,0,'Прилог 6 АПКиМ'!F22)</f>
        <v>0</v>
      </c>
      <c r="I17">
        <f t="shared" si="1"/>
        <v>0</v>
      </c>
      <c r="J17">
        <f>+IF($A17=0,0,'Прилог 6 АПКиМ'!G22)</f>
        <v>0</v>
      </c>
      <c r="K17">
        <f>+IF($A17=0,0,'Прилог 6 АПКиМ'!H22)</f>
        <v>0</v>
      </c>
      <c r="L17" s="51">
        <f>+IF($A17=0,0,'Прилог 6 АПКиМ'!I22)</f>
        <v>0</v>
      </c>
    </row>
    <row r="18" spans="1:12" ht="15.75" x14ac:dyDescent="0.25">
      <c r="A18" s="57">
        <f>IF(MAX(A$5:A17)+1&gt;A$1,0,A17+1)</f>
        <v>0</v>
      </c>
      <c r="B18">
        <f t="shared" si="2"/>
        <v>0</v>
      </c>
      <c r="C18">
        <f t="shared" si="0"/>
        <v>0</v>
      </c>
      <c r="D18">
        <f t="shared" si="0"/>
        <v>0</v>
      </c>
      <c r="E18">
        <f>+IF($A18=0,0,'Прилог 6 АПКиМ'!C23)</f>
        <v>0</v>
      </c>
      <c r="F18">
        <f>+IF($A18=0,0,'Прилог 6 АПКиМ'!D23)</f>
        <v>0</v>
      </c>
      <c r="G18" s="62">
        <f>+IF($A18=0,0,'Прилог 6 АПКиМ'!E23)</f>
        <v>0</v>
      </c>
      <c r="H18" s="62">
        <f>+IF($A18=0,0,'Прилог 6 АПКиМ'!F23)</f>
        <v>0</v>
      </c>
      <c r="I18">
        <f t="shared" si="1"/>
        <v>0</v>
      </c>
      <c r="J18">
        <f>+IF($A18=0,0,'Прилог 6 АПКиМ'!G23)</f>
        <v>0</v>
      </c>
      <c r="K18">
        <f>+IF($A18=0,0,'Прилог 6 АПКиМ'!H23)</f>
        <v>0</v>
      </c>
      <c r="L18" s="51">
        <f>+IF($A18=0,0,'Прилог 6 АПКиМ'!I23)</f>
        <v>0</v>
      </c>
    </row>
    <row r="19" spans="1:12" ht="15.75" x14ac:dyDescent="0.25">
      <c r="A19" s="57">
        <f>IF(MAX(A$5:A18)+1&gt;A$1,0,A18+1)</f>
        <v>0</v>
      </c>
      <c r="B19">
        <f t="shared" si="2"/>
        <v>0</v>
      </c>
      <c r="C19">
        <f t="shared" si="0"/>
        <v>0</v>
      </c>
      <c r="D19">
        <f t="shared" si="0"/>
        <v>0</v>
      </c>
      <c r="E19">
        <f>+IF($A19=0,0,'Прилог 6 АПКиМ'!C24)</f>
        <v>0</v>
      </c>
      <c r="F19">
        <f>+IF($A19=0,0,'Прилог 6 АПКиМ'!D24)</f>
        <v>0</v>
      </c>
      <c r="G19" s="62">
        <f>+IF($A19=0,0,'Прилог 6 АПКиМ'!E24)</f>
        <v>0</v>
      </c>
      <c r="H19" s="62">
        <f>+IF($A19=0,0,'Прилог 6 АПКиМ'!F24)</f>
        <v>0</v>
      </c>
      <c r="I19">
        <f t="shared" si="1"/>
        <v>0</v>
      </c>
      <c r="J19">
        <f>+IF($A19=0,0,'Прилог 6 АПКиМ'!G24)</f>
        <v>0</v>
      </c>
      <c r="K19">
        <f>+IF($A19=0,0,'Прилог 6 АПКиМ'!H24)</f>
        <v>0</v>
      </c>
      <c r="L19" s="51">
        <f>+IF($A19=0,0,'Прилог 6 АПКиМ'!I24)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1"/>
  <sheetViews>
    <sheetView workbookViewId="0">
      <selection activeCell="A2" sqref="A2:D172"/>
    </sheetView>
  </sheetViews>
  <sheetFormatPr defaultColWidth="12.42578125" defaultRowHeight="15" x14ac:dyDescent="0.25"/>
  <cols>
    <col min="2" max="2" width="101.28515625" customWidth="1"/>
  </cols>
  <sheetData>
    <row r="1" spans="1:4" x14ac:dyDescent="0.25">
      <c r="A1" s="42" t="s">
        <v>10</v>
      </c>
      <c r="B1" s="42" t="s">
        <v>538</v>
      </c>
      <c r="C1" s="42" t="s">
        <v>581</v>
      </c>
      <c r="D1" s="42" t="s">
        <v>582</v>
      </c>
    </row>
    <row r="2" spans="1:4" x14ac:dyDescent="0.25">
      <c r="A2" s="71">
        <v>10100</v>
      </c>
      <c r="B2" s="71" t="s">
        <v>11</v>
      </c>
      <c r="C2" s="71">
        <v>2</v>
      </c>
      <c r="D2" s="71">
        <v>0</v>
      </c>
    </row>
    <row r="3" spans="1:4" x14ac:dyDescent="0.25">
      <c r="A3" s="71">
        <v>10200</v>
      </c>
      <c r="B3" s="71" t="s">
        <v>12</v>
      </c>
      <c r="C3" s="71">
        <v>3</v>
      </c>
      <c r="D3" s="71" t="s">
        <v>603</v>
      </c>
    </row>
    <row r="4" spans="1:4" x14ac:dyDescent="0.25">
      <c r="A4" s="71">
        <v>10201</v>
      </c>
      <c r="B4" s="71" t="s">
        <v>13</v>
      </c>
      <c r="C4" s="71">
        <v>3</v>
      </c>
      <c r="D4" s="71" t="s">
        <v>595</v>
      </c>
    </row>
    <row r="5" spans="1:4" x14ac:dyDescent="0.25">
      <c r="A5" s="71">
        <v>10202</v>
      </c>
      <c r="B5" s="71" t="s">
        <v>14</v>
      </c>
      <c r="C5" s="71">
        <v>44</v>
      </c>
      <c r="D5" s="71">
        <v>0</v>
      </c>
    </row>
    <row r="6" spans="1:4" x14ac:dyDescent="0.25">
      <c r="A6" s="71">
        <v>10204</v>
      </c>
      <c r="B6" s="71" t="s">
        <v>15</v>
      </c>
      <c r="C6" s="71">
        <v>3</v>
      </c>
      <c r="D6" s="71" t="s">
        <v>584</v>
      </c>
    </row>
    <row r="7" spans="1:4" x14ac:dyDescent="0.25">
      <c r="A7" s="71">
        <v>10206</v>
      </c>
      <c r="B7" s="71" t="s">
        <v>16</v>
      </c>
      <c r="C7" s="71">
        <v>3</v>
      </c>
      <c r="D7" s="71" t="s">
        <v>591</v>
      </c>
    </row>
    <row r="8" spans="1:4" x14ac:dyDescent="0.25">
      <c r="A8" s="71">
        <v>10220</v>
      </c>
      <c r="B8" s="71" t="s">
        <v>17</v>
      </c>
      <c r="C8" s="71">
        <v>3</v>
      </c>
      <c r="D8" s="71" t="s">
        <v>592</v>
      </c>
    </row>
    <row r="9" spans="1:4" x14ac:dyDescent="0.25">
      <c r="A9" s="71">
        <v>10222</v>
      </c>
      <c r="B9" s="71" t="s">
        <v>18</v>
      </c>
      <c r="C9" s="71">
        <v>3</v>
      </c>
      <c r="D9" s="71" t="s">
        <v>594</v>
      </c>
    </row>
    <row r="10" spans="1:4" x14ac:dyDescent="0.25">
      <c r="A10" s="71">
        <v>10225</v>
      </c>
      <c r="B10" s="71" t="s">
        <v>19</v>
      </c>
      <c r="C10" s="71">
        <v>3</v>
      </c>
      <c r="D10" s="71" t="s">
        <v>596</v>
      </c>
    </row>
    <row r="11" spans="1:4" x14ac:dyDescent="0.25">
      <c r="A11" s="71">
        <v>10228</v>
      </c>
      <c r="B11" s="71" t="s">
        <v>20</v>
      </c>
      <c r="C11" s="71">
        <v>3</v>
      </c>
      <c r="D11" s="71" t="s">
        <v>597</v>
      </c>
    </row>
    <row r="12" spans="1:4" x14ac:dyDescent="0.25">
      <c r="A12" s="71">
        <v>10243</v>
      </c>
      <c r="B12" s="71" t="s">
        <v>562</v>
      </c>
      <c r="C12" s="71">
        <v>3</v>
      </c>
      <c r="D12" s="71" t="s">
        <v>598</v>
      </c>
    </row>
    <row r="13" spans="1:4" x14ac:dyDescent="0.25">
      <c r="A13" s="71">
        <v>10244</v>
      </c>
      <c r="B13" s="71" t="s">
        <v>577</v>
      </c>
      <c r="C13" s="71">
        <v>3</v>
      </c>
      <c r="D13" s="71" t="s">
        <v>599</v>
      </c>
    </row>
    <row r="14" spans="1:4" x14ac:dyDescent="0.25">
      <c r="A14" s="71">
        <v>10245</v>
      </c>
      <c r="B14" s="71" t="s">
        <v>656</v>
      </c>
      <c r="C14" s="71">
        <v>3</v>
      </c>
      <c r="D14" s="71" t="s">
        <v>600</v>
      </c>
    </row>
    <row r="15" spans="1:4" x14ac:dyDescent="0.25">
      <c r="A15" s="71">
        <v>10249</v>
      </c>
      <c r="B15" s="71" t="s">
        <v>672</v>
      </c>
      <c r="C15" s="71">
        <v>3</v>
      </c>
      <c r="D15" s="71" t="s">
        <v>601</v>
      </c>
    </row>
    <row r="16" spans="1:4" x14ac:dyDescent="0.25">
      <c r="A16" s="71">
        <v>10250</v>
      </c>
      <c r="B16" s="71" t="s">
        <v>657</v>
      </c>
      <c r="C16" s="71">
        <v>3</v>
      </c>
      <c r="D16" s="71" t="s">
        <v>589</v>
      </c>
    </row>
    <row r="17" spans="1:4" x14ac:dyDescent="0.25">
      <c r="A17" s="71">
        <v>10251</v>
      </c>
      <c r="B17" s="71" t="s">
        <v>658</v>
      </c>
      <c r="C17" s="71">
        <v>3</v>
      </c>
      <c r="D17" s="71" t="s">
        <v>578</v>
      </c>
    </row>
    <row r="18" spans="1:4" x14ac:dyDescent="0.25">
      <c r="A18" s="71">
        <v>10252</v>
      </c>
      <c r="B18" s="71" t="s">
        <v>679</v>
      </c>
      <c r="C18" s="71">
        <v>3</v>
      </c>
      <c r="D18" s="71" t="s">
        <v>585</v>
      </c>
    </row>
    <row r="19" spans="1:4" x14ac:dyDescent="0.25">
      <c r="A19" s="71">
        <v>10253</v>
      </c>
      <c r="B19" s="71" t="s">
        <v>680</v>
      </c>
      <c r="C19" s="71">
        <v>3</v>
      </c>
      <c r="D19" s="71" t="s">
        <v>586</v>
      </c>
    </row>
    <row r="20" spans="1:4" x14ac:dyDescent="0.25">
      <c r="A20" s="71">
        <v>10254</v>
      </c>
      <c r="B20" s="71" t="s">
        <v>681</v>
      </c>
      <c r="C20" s="71">
        <v>3</v>
      </c>
      <c r="D20" s="71" t="s">
        <v>587</v>
      </c>
    </row>
    <row r="21" spans="1:4" x14ac:dyDescent="0.25">
      <c r="A21" s="71">
        <v>10255</v>
      </c>
      <c r="B21" s="71" t="s">
        <v>682</v>
      </c>
      <c r="C21" s="71">
        <v>3</v>
      </c>
      <c r="D21" s="71" t="s">
        <v>588</v>
      </c>
    </row>
    <row r="22" spans="1:4" x14ac:dyDescent="0.25">
      <c r="A22" s="71">
        <v>10256</v>
      </c>
      <c r="B22" s="71" t="s">
        <v>683</v>
      </c>
      <c r="C22" s="71">
        <v>3</v>
      </c>
      <c r="D22" s="71" t="s">
        <v>604</v>
      </c>
    </row>
    <row r="23" spans="1:4" x14ac:dyDescent="0.25">
      <c r="A23" s="71">
        <v>10257</v>
      </c>
      <c r="B23" s="71" t="s">
        <v>684</v>
      </c>
      <c r="C23" s="71">
        <v>3</v>
      </c>
      <c r="D23" s="71" t="s">
        <v>590</v>
      </c>
    </row>
    <row r="24" spans="1:4" x14ac:dyDescent="0.25">
      <c r="A24" s="71">
        <v>10310</v>
      </c>
      <c r="B24" s="71" t="s">
        <v>550</v>
      </c>
      <c r="C24" s="71">
        <v>23</v>
      </c>
      <c r="D24" s="71">
        <v>0</v>
      </c>
    </row>
    <row r="25" spans="1:4" x14ac:dyDescent="0.25">
      <c r="A25" s="71">
        <v>10311</v>
      </c>
      <c r="B25" s="71" t="s">
        <v>21</v>
      </c>
      <c r="C25" s="71">
        <v>23</v>
      </c>
      <c r="D25" s="71" t="s">
        <v>637</v>
      </c>
    </row>
    <row r="26" spans="1:4" x14ac:dyDescent="0.25">
      <c r="A26" s="71">
        <v>10312</v>
      </c>
      <c r="B26" s="71" t="s">
        <v>22</v>
      </c>
      <c r="C26" s="71">
        <v>23</v>
      </c>
      <c r="D26" s="71" t="s">
        <v>638</v>
      </c>
    </row>
    <row r="27" spans="1:4" x14ac:dyDescent="0.25">
      <c r="A27" s="71">
        <v>10313</v>
      </c>
      <c r="B27" s="71" t="s">
        <v>23</v>
      </c>
      <c r="C27" s="71">
        <v>23</v>
      </c>
      <c r="D27" s="71" t="s">
        <v>639</v>
      </c>
    </row>
    <row r="28" spans="1:4" x14ac:dyDescent="0.25">
      <c r="A28" s="71">
        <v>10314</v>
      </c>
      <c r="B28" s="71" t="s">
        <v>551</v>
      </c>
      <c r="C28" s="71">
        <v>23</v>
      </c>
      <c r="D28" s="71" t="s">
        <v>640</v>
      </c>
    </row>
    <row r="29" spans="1:4" x14ac:dyDescent="0.25">
      <c r="A29" s="71">
        <v>10520</v>
      </c>
      <c r="B29" s="71" t="s">
        <v>539</v>
      </c>
      <c r="C29" s="71">
        <v>16</v>
      </c>
      <c r="D29" s="71">
        <v>0</v>
      </c>
    </row>
    <row r="30" spans="1:4" x14ac:dyDescent="0.25">
      <c r="A30" s="71">
        <v>10521</v>
      </c>
      <c r="B30" s="71" t="s">
        <v>24</v>
      </c>
      <c r="C30" s="71">
        <v>16</v>
      </c>
      <c r="D30" s="71" t="s">
        <v>622</v>
      </c>
    </row>
    <row r="31" spans="1:4" x14ac:dyDescent="0.25">
      <c r="A31" s="71">
        <v>10522</v>
      </c>
      <c r="B31" s="71" t="s">
        <v>82</v>
      </c>
      <c r="C31" s="71">
        <v>16</v>
      </c>
      <c r="D31" s="71" t="s">
        <v>623</v>
      </c>
    </row>
    <row r="32" spans="1:4" x14ac:dyDescent="0.25">
      <c r="A32" s="71">
        <v>10523</v>
      </c>
      <c r="B32" s="71" t="s">
        <v>25</v>
      </c>
      <c r="C32" s="71">
        <v>16</v>
      </c>
      <c r="D32" s="71" t="s">
        <v>624</v>
      </c>
    </row>
    <row r="33" spans="1:4" x14ac:dyDescent="0.25">
      <c r="A33" s="71">
        <v>10524</v>
      </c>
      <c r="B33" s="71" t="s">
        <v>26</v>
      </c>
      <c r="C33" s="71">
        <v>16</v>
      </c>
      <c r="D33" s="71" t="s">
        <v>625</v>
      </c>
    </row>
    <row r="34" spans="1:4" x14ac:dyDescent="0.25">
      <c r="A34" s="71">
        <v>10525</v>
      </c>
      <c r="B34" s="71" t="s">
        <v>27</v>
      </c>
      <c r="C34" s="71">
        <v>16</v>
      </c>
      <c r="D34" s="71" t="s">
        <v>626</v>
      </c>
    </row>
    <row r="35" spans="1:4" x14ac:dyDescent="0.25">
      <c r="A35" s="71">
        <v>10526</v>
      </c>
      <c r="B35" s="71" t="s">
        <v>28</v>
      </c>
      <c r="C35" s="71">
        <v>16</v>
      </c>
      <c r="D35" s="71" t="s">
        <v>627</v>
      </c>
    </row>
    <row r="36" spans="1:4" x14ac:dyDescent="0.25">
      <c r="A36" s="71">
        <v>10527</v>
      </c>
      <c r="B36" s="71" t="s">
        <v>29</v>
      </c>
      <c r="C36" s="71">
        <v>16</v>
      </c>
      <c r="D36" s="71" t="s">
        <v>628</v>
      </c>
    </row>
    <row r="37" spans="1:4" x14ac:dyDescent="0.25">
      <c r="A37" s="71">
        <v>10528</v>
      </c>
      <c r="B37" s="71" t="s">
        <v>552</v>
      </c>
      <c r="C37" s="71">
        <v>16</v>
      </c>
      <c r="D37" s="71" t="s">
        <v>629</v>
      </c>
    </row>
    <row r="38" spans="1:4" x14ac:dyDescent="0.25">
      <c r="A38" s="71">
        <v>10529</v>
      </c>
      <c r="B38" s="71" t="s">
        <v>673</v>
      </c>
      <c r="C38" s="71">
        <v>16</v>
      </c>
      <c r="D38" s="71" t="s">
        <v>671</v>
      </c>
    </row>
    <row r="39" spans="1:4" x14ac:dyDescent="0.25">
      <c r="A39" s="71">
        <v>10600</v>
      </c>
      <c r="B39" s="71" t="s">
        <v>33</v>
      </c>
      <c r="C39" s="71">
        <v>15</v>
      </c>
      <c r="D39" s="71">
        <v>0</v>
      </c>
    </row>
    <row r="40" spans="1:4" x14ac:dyDescent="0.25">
      <c r="A40" s="71">
        <v>10601</v>
      </c>
      <c r="B40" s="71" t="s">
        <v>685</v>
      </c>
      <c r="C40" s="71">
        <v>15</v>
      </c>
      <c r="D40" s="71" t="s">
        <v>621</v>
      </c>
    </row>
    <row r="41" spans="1:4" x14ac:dyDescent="0.25">
      <c r="A41" s="71">
        <v>10810</v>
      </c>
      <c r="B41" s="71" t="s">
        <v>540</v>
      </c>
      <c r="C41" s="71">
        <v>21</v>
      </c>
      <c r="D41" s="71">
        <v>0</v>
      </c>
    </row>
    <row r="42" spans="1:4" x14ac:dyDescent="0.25">
      <c r="A42" s="71">
        <v>10811</v>
      </c>
      <c r="B42" s="71" t="s">
        <v>30</v>
      </c>
      <c r="C42" s="71">
        <v>21</v>
      </c>
      <c r="D42" s="71" t="s">
        <v>632</v>
      </c>
    </row>
    <row r="43" spans="1:4" x14ac:dyDescent="0.25">
      <c r="A43" s="71">
        <v>10812</v>
      </c>
      <c r="B43" s="71" t="s">
        <v>31</v>
      </c>
      <c r="C43" s="71">
        <v>21</v>
      </c>
      <c r="D43" s="71" t="s">
        <v>633</v>
      </c>
    </row>
    <row r="44" spans="1:4" x14ac:dyDescent="0.25">
      <c r="A44" s="71">
        <v>10813</v>
      </c>
      <c r="B44" s="71" t="s">
        <v>32</v>
      </c>
      <c r="C44" s="71">
        <v>21</v>
      </c>
      <c r="D44" s="71" t="s">
        <v>634</v>
      </c>
    </row>
    <row r="45" spans="1:4" x14ac:dyDescent="0.25">
      <c r="A45" s="71">
        <v>10814</v>
      </c>
      <c r="B45" s="71" t="s">
        <v>553</v>
      </c>
      <c r="C45" s="71">
        <v>21</v>
      </c>
      <c r="D45" s="71" t="s">
        <v>659</v>
      </c>
    </row>
    <row r="46" spans="1:4" x14ac:dyDescent="0.25">
      <c r="A46" s="71">
        <v>11800</v>
      </c>
      <c r="B46" s="71" t="s">
        <v>38</v>
      </c>
      <c r="C46" s="71">
        <v>29</v>
      </c>
      <c r="D46" s="71">
        <v>0</v>
      </c>
    </row>
    <row r="47" spans="1:4" x14ac:dyDescent="0.25">
      <c r="A47" s="71">
        <v>11801</v>
      </c>
      <c r="B47" s="71" t="s">
        <v>39</v>
      </c>
      <c r="C47" s="71">
        <v>29</v>
      </c>
      <c r="D47" s="71" t="s">
        <v>653</v>
      </c>
    </row>
    <row r="48" spans="1:4" x14ac:dyDescent="0.25">
      <c r="A48" s="71">
        <v>11900</v>
      </c>
      <c r="B48" s="71" t="s">
        <v>40</v>
      </c>
      <c r="C48" s="71">
        <v>27</v>
      </c>
      <c r="D48" s="71">
        <v>0</v>
      </c>
    </row>
    <row r="49" spans="1:4" x14ac:dyDescent="0.25">
      <c r="A49" s="71">
        <v>11902</v>
      </c>
      <c r="B49" s="71" t="s">
        <v>41</v>
      </c>
      <c r="C49" s="71">
        <v>27</v>
      </c>
      <c r="D49" s="71" t="s">
        <v>651</v>
      </c>
    </row>
    <row r="50" spans="1:4" x14ac:dyDescent="0.25">
      <c r="A50" s="71">
        <v>12500</v>
      </c>
      <c r="B50" s="71" t="s">
        <v>43</v>
      </c>
      <c r="C50" s="71">
        <v>53</v>
      </c>
      <c r="D50" s="71">
        <v>0</v>
      </c>
    </row>
    <row r="51" spans="1:4" x14ac:dyDescent="0.25">
      <c r="A51" s="71">
        <v>13400</v>
      </c>
      <c r="B51" s="71" t="s">
        <v>554</v>
      </c>
      <c r="C51" s="71">
        <v>30</v>
      </c>
      <c r="D51" s="71">
        <v>0</v>
      </c>
    </row>
    <row r="52" spans="1:4" x14ac:dyDescent="0.25">
      <c r="A52" s="71">
        <v>13401</v>
      </c>
      <c r="B52" s="71" t="s">
        <v>44</v>
      </c>
      <c r="C52" s="71">
        <v>30</v>
      </c>
      <c r="D52" s="71" t="s">
        <v>669</v>
      </c>
    </row>
    <row r="53" spans="1:4" x14ac:dyDescent="0.25">
      <c r="A53" s="71">
        <v>13403</v>
      </c>
      <c r="B53" s="71" t="s">
        <v>555</v>
      </c>
      <c r="C53" s="71">
        <v>30</v>
      </c>
      <c r="D53" s="71" t="s">
        <v>670</v>
      </c>
    </row>
    <row r="54" spans="1:4" x14ac:dyDescent="0.25">
      <c r="A54" s="71">
        <v>13410</v>
      </c>
      <c r="B54" s="71" t="s">
        <v>686</v>
      </c>
      <c r="C54" s="71">
        <v>33</v>
      </c>
      <c r="D54" s="71">
        <v>0</v>
      </c>
    </row>
    <row r="55" spans="1:4" x14ac:dyDescent="0.25">
      <c r="A55" s="71">
        <v>13420</v>
      </c>
      <c r="B55" s="71" t="s">
        <v>687</v>
      </c>
      <c r="C55" s="71">
        <v>34</v>
      </c>
      <c r="D55" s="71">
        <v>0</v>
      </c>
    </row>
    <row r="56" spans="1:4" x14ac:dyDescent="0.25">
      <c r="A56" s="71">
        <v>13430</v>
      </c>
      <c r="B56" s="71" t="s">
        <v>688</v>
      </c>
      <c r="C56" s="71">
        <v>35</v>
      </c>
      <c r="D56" s="71">
        <v>0</v>
      </c>
    </row>
    <row r="57" spans="1:4" x14ac:dyDescent="0.25">
      <c r="A57" s="71">
        <v>13700</v>
      </c>
      <c r="B57" s="71" t="s">
        <v>45</v>
      </c>
      <c r="C57" s="71">
        <v>26</v>
      </c>
      <c r="D57" s="71">
        <v>0</v>
      </c>
    </row>
    <row r="58" spans="1:4" x14ac:dyDescent="0.25">
      <c r="A58" s="71">
        <v>13701</v>
      </c>
      <c r="B58" s="71" t="s">
        <v>46</v>
      </c>
      <c r="C58" s="71">
        <v>26</v>
      </c>
      <c r="D58" s="71" t="s">
        <v>649</v>
      </c>
    </row>
    <row r="59" spans="1:4" x14ac:dyDescent="0.25">
      <c r="A59" s="71">
        <v>13702</v>
      </c>
      <c r="B59" s="71" t="s">
        <v>47</v>
      </c>
      <c r="C59" s="71">
        <v>26</v>
      </c>
      <c r="D59" s="71" t="s">
        <v>650</v>
      </c>
    </row>
    <row r="60" spans="1:4" x14ac:dyDescent="0.25">
      <c r="A60" s="71">
        <v>13703</v>
      </c>
      <c r="B60" s="71" t="s">
        <v>48</v>
      </c>
      <c r="C60" s="71">
        <v>26</v>
      </c>
      <c r="D60" s="71" t="s">
        <v>660</v>
      </c>
    </row>
    <row r="61" spans="1:4" x14ac:dyDescent="0.25">
      <c r="A61" s="71">
        <v>13704</v>
      </c>
      <c r="B61" s="71" t="s">
        <v>49</v>
      </c>
      <c r="C61" s="71">
        <v>26</v>
      </c>
      <c r="D61" s="71" t="s">
        <v>661</v>
      </c>
    </row>
    <row r="62" spans="1:4" x14ac:dyDescent="0.25">
      <c r="A62" s="71">
        <v>13705</v>
      </c>
      <c r="B62" s="71" t="s">
        <v>50</v>
      </c>
      <c r="C62" s="71">
        <v>26</v>
      </c>
      <c r="D62" s="71" t="s">
        <v>662</v>
      </c>
    </row>
    <row r="63" spans="1:4" x14ac:dyDescent="0.25">
      <c r="A63" s="71">
        <v>13709</v>
      </c>
      <c r="B63" s="71" t="s">
        <v>51</v>
      </c>
      <c r="C63" s="71">
        <v>26</v>
      </c>
      <c r="D63" s="71" t="s">
        <v>663</v>
      </c>
    </row>
    <row r="64" spans="1:4" x14ac:dyDescent="0.25">
      <c r="A64" s="71">
        <v>13710</v>
      </c>
      <c r="B64" s="71" t="s">
        <v>52</v>
      </c>
      <c r="C64" s="71">
        <v>26</v>
      </c>
      <c r="D64" s="71" t="s">
        <v>664</v>
      </c>
    </row>
    <row r="65" spans="1:4" x14ac:dyDescent="0.25">
      <c r="A65" s="71">
        <v>13800</v>
      </c>
      <c r="B65" s="71" t="s">
        <v>53</v>
      </c>
      <c r="C65" s="71">
        <v>31</v>
      </c>
      <c r="D65" s="71">
        <v>0</v>
      </c>
    </row>
    <row r="66" spans="1:4" x14ac:dyDescent="0.25">
      <c r="A66" s="71">
        <v>13801</v>
      </c>
      <c r="B66" s="71" t="s">
        <v>674</v>
      </c>
      <c r="C66" s="71">
        <v>31</v>
      </c>
      <c r="D66" s="71" t="s">
        <v>655</v>
      </c>
    </row>
    <row r="67" spans="1:4" x14ac:dyDescent="0.25">
      <c r="A67" s="71">
        <v>13802</v>
      </c>
      <c r="B67" s="71" t="s">
        <v>54</v>
      </c>
      <c r="C67" s="71">
        <v>31</v>
      </c>
      <c r="D67" s="71" t="s">
        <v>665</v>
      </c>
    </row>
    <row r="68" spans="1:4" x14ac:dyDescent="0.25">
      <c r="A68" s="71">
        <v>14800</v>
      </c>
      <c r="B68" s="71" t="s">
        <v>556</v>
      </c>
      <c r="C68" s="71">
        <v>20</v>
      </c>
      <c r="D68" s="71">
        <v>0</v>
      </c>
    </row>
    <row r="69" spans="1:4" x14ac:dyDescent="0.25">
      <c r="A69" s="71">
        <v>14810</v>
      </c>
      <c r="B69" s="71" t="s">
        <v>557</v>
      </c>
      <c r="C69" s="71">
        <v>22</v>
      </c>
      <c r="D69" s="71">
        <v>0</v>
      </c>
    </row>
    <row r="70" spans="1:4" x14ac:dyDescent="0.25">
      <c r="A70" s="71">
        <v>14811</v>
      </c>
      <c r="B70" s="71" t="s">
        <v>55</v>
      </c>
      <c r="C70" s="71">
        <v>22</v>
      </c>
      <c r="D70" s="71" t="s">
        <v>635</v>
      </c>
    </row>
    <row r="71" spans="1:4" x14ac:dyDescent="0.25">
      <c r="A71" s="71">
        <v>14813</v>
      </c>
      <c r="B71" s="71" t="s">
        <v>56</v>
      </c>
      <c r="C71" s="71">
        <v>22</v>
      </c>
      <c r="D71" s="71" t="s">
        <v>636</v>
      </c>
    </row>
    <row r="72" spans="1:4" x14ac:dyDescent="0.25">
      <c r="A72" s="71">
        <v>14820</v>
      </c>
      <c r="B72" s="71" t="s">
        <v>558</v>
      </c>
      <c r="C72" s="71">
        <v>28</v>
      </c>
      <c r="D72" s="71">
        <v>0</v>
      </c>
    </row>
    <row r="73" spans="1:4" x14ac:dyDescent="0.25">
      <c r="A73" s="71">
        <v>14821</v>
      </c>
      <c r="B73" s="71" t="s">
        <v>576</v>
      </c>
      <c r="C73" s="71">
        <v>28</v>
      </c>
      <c r="D73" s="71" t="s">
        <v>652</v>
      </c>
    </row>
    <row r="74" spans="1:4" x14ac:dyDescent="0.25">
      <c r="A74" s="71">
        <v>14830</v>
      </c>
      <c r="B74" s="71" t="s">
        <v>559</v>
      </c>
      <c r="C74" s="71">
        <v>32</v>
      </c>
      <c r="D74" s="71">
        <v>0</v>
      </c>
    </row>
    <row r="75" spans="1:4" x14ac:dyDescent="0.25">
      <c r="A75" s="71">
        <v>14840</v>
      </c>
      <c r="B75" s="71" t="s">
        <v>666</v>
      </c>
      <c r="C75" s="71">
        <v>24</v>
      </c>
      <c r="D75" s="71">
        <v>0</v>
      </c>
    </row>
    <row r="76" spans="1:4" x14ac:dyDescent="0.25">
      <c r="A76" s="71">
        <v>14841</v>
      </c>
      <c r="B76" s="71" t="s">
        <v>120</v>
      </c>
      <c r="C76" s="71">
        <v>24</v>
      </c>
      <c r="D76" s="71" t="s">
        <v>641</v>
      </c>
    </row>
    <row r="77" spans="1:4" x14ac:dyDescent="0.25">
      <c r="A77" s="71">
        <v>14842</v>
      </c>
      <c r="B77" s="71" t="s">
        <v>121</v>
      </c>
      <c r="C77" s="71">
        <v>24</v>
      </c>
      <c r="D77" s="71" t="s">
        <v>642</v>
      </c>
    </row>
    <row r="78" spans="1:4" x14ac:dyDescent="0.25">
      <c r="A78" s="71">
        <v>14843</v>
      </c>
      <c r="B78" s="71" t="s">
        <v>34</v>
      </c>
      <c r="C78" s="71">
        <v>24</v>
      </c>
      <c r="D78" s="71" t="s">
        <v>643</v>
      </c>
    </row>
    <row r="79" spans="1:4" x14ac:dyDescent="0.25">
      <c r="A79" s="71">
        <v>14844</v>
      </c>
      <c r="B79" s="71" t="s">
        <v>42</v>
      </c>
      <c r="C79" s="71">
        <v>24</v>
      </c>
      <c r="D79" s="71" t="s">
        <v>644</v>
      </c>
    </row>
    <row r="80" spans="1:4" x14ac:dyDescent="0.25">
      <c r="A80" s="71">
        <v>14845</v>
      </c>
      <c r="B80" s="71" t="s">
        <v>36</v>
      </c>
      <c r="C80" s="71">
        <v>24</v>
      </c>
      <c r="D80" s="71" t="s">
        <v>645</v>
      </c>
    </row>
    <row r="81" spans="1:4" x14ac:dyDescent="0.25">
      <c r="A81" s="71">
        <v>14846</v>
      </c>
      <c r="B81" s="71" t="s">
        <v>37</v>
      </c>
      <c r="C81" s="71">
        <v>24</v>
      </c>
      <c r="D81" s="71" t="s">
        <v>646</v>
      </c>
    </row>
    <row r="82" spans="1:4" x14ac:dyDescent="0.25">
      <c r="A82" s="71">
        <v>14847</v>
      </c>
      <c r="B82" s="71" t="s">
        <v>35</v>
      </c>
      <c r="C82" s="71">
        <v>24</v>
      </c>
      <c r="D82" s="71" t="s">
        <v>647</v>
      </c>
    </row>
    <row r="83" spans="1:4" x14ac:dyDescent="0.25">
      <c r="A83" s="71">
        <v>14850</v>
      </c>
      <c r="B83" s="71" t="s">
        <v>675</v>
      </c>
      <c r="C83" s="71">
        <v>25</v>
      </c>
      <c r="D83" s="71">
        <v>0</v>
      </c>
    </row>
    <row r="84" spans="1:4" x14ac:dyDescent="0.25">
      <c r="A84" s="71">
        <v>14851</v>
      </c>
      <c r="B84" s="71" t="s">
        <v>57</v>
      </c>
      <c r="C84" s="71">
        <v>25</v>
      </c>
      <c r="D84" s="71" t="s">
        <v>648</v>
      </c>
    </row>
    <row r="85" spans="1:4" x14ac:dyDescent="0.25">
      <c r="A85" s="71">
        <v>14860</v>
      </c>
      <c r="B85" s="71" t="s">
        <v>667</v>
      </c>
      <c r="C85" s="71">
        <v>18</v>
      </c>
      <c r="D85" s="71">
        <v>0</v>
      </c>
    </row>
    <row r="86" spans="1:4" x14ac:dyDescent="0.25">
      <c r="A86" s="71">
        <v>14870</v>
      </c>
      <c r="B86" s="71" t="s">
        <v>689</v>
      </c>
      <c r="C86" s="71">
        <v>60</v>
      </c>
      <c r="D86" s="71">
        <v>0</v>
      </c>
    </row>
    <row r="87" spans="1:4" x14ac:dyDescent="0.25">
      <c r="A87" s="71">
        <v>20100</v>
      </c>
      <c r="B87" s="71" t="s">
        <v>58</v>
      </c>
      <c r="C87" s="71">
        <v>1</v>
      </c>
      <c r="D87" s="71">
        <v>0</v>
      </c>
    </row>
    <row r="88" spans="1:4" x14ac:dyDescent="0.25">
      <c r="A88" s="71">
        <v>20101</v>
      </c>
      <c r="B88" s="71" t="s">
        <v>59</v>
      </c>
      <c r="C88" s="71">
        <v>1</v>
      </c>
      <c r="D88" s="71" t="s">
        <v>583</v>
      </c>
    </row>
    <row r="89" spans="1:4" x14ac:dyDescent="0.25">
      <c r="A89" s="71">
        <v>20102</v>
      </c>
      <c r="B89" s="71" t="s">
        <v>60</v>
      </c>
      <c r="C89" s="71">
        <v>13</v>
      </c>
      <c r="D89" s="71">
        <v>0</v>
      </c>
    </row>
    <row r="90" spans="1:4" x14ac:dyDescent="0.25">
      <c r="A90" s="71">
        <v>20103</v>
      </c>
      <c r="B90" s="71" t="s">
        <v>61</v>
      </c>
      <c r="C90" s="71">
        <v>14</v>
      </c>
      <c r="D90" s="71">
        <v>0</v>
      </c>
    </row>
    <row r="91" spans="1:4" x14ac:dyDescent="0.25">
      <c r="A91" s="71">
        <v>30100</v>
      </c>
      <c r="B91" s="71" t="s">
        <v>62</v>
      </c>
      <c r="C91" s="71">
        <v>4</v>
      </c>
      <c r="D91" s="71">
        <v>0</v>
      </c>
    </row>
    <row r="92" spans="1:4" x14ac:dyDescent="0.25">
      <c r="A92" s="71">
        <v>30203</v>
      </c>
      <c r="B92" s="71" t="s">
        <v>63</v>
      </c>
      <c r="C92" s="71">
        <v>8</v>
      </c>
      <c r="D92" s="71" t="s">
        <v>614</v>
      </c>
    </row>
    <row r="93" spans="1:4" x14ac:dyDescent="0.25">
      <c r="A93" s="71">
        <v>30204</v>
      </c>
      <c r="B93" s="71" t="s">
        <v>620</v>
      </c>
      <c r="C93" s="71">
        <v>9</v>
      </c>
      <c r="D93" s="71">
        <v>0</v>
      </c>
    </row>
    <row r="94" spans="1:4" x14ac:dyDescent="0.25">
      <c r="A94" s="71">
        <v>30210</v>
      </c>
      <c r="B94" s="71" t="s">
        <v>64</v>
      </c>
      <c r="C94" s="71">
        <v>6</v>
      </c>
      <c r="D94" s="71" t="s">
        <v>606</v>
      </c>
    </row>
    <row r="95" spans="1:4" x14ac:dyDescent="0.25">
      <c r="A95" s="71">
        <v>30211</v>
      </c>
      <c r="B95" s="71" t="s">
        <v>65</v>
      </c>
      <c r="C95" s="71">
        <v>6</v>
      </c>
      <c r="D95" s="71" t="s">
        <v>609</v>
      </c>
    </row>
    <row r="96" spans="1:4" x14ac:dyDescent="0.25">
      <c r="A96" s="71">
        <v>30214</v>
      </c>
      <c r="B96" s="71" t="s">
        <v>66</v>
      </c>
      <c r="C96" s="71">
        <v>8</v>
      </c>
      <c r="D96" s="71" t="s">
        <v>615</v>
      </c>
    </row>
    <row r="97" spans="1:4" x14ac:dyDescent="0.25">
      <c r="A97" s="71">
        <v>30215</v>
      </c>
      <c r="B97" s="71" t="s">
        <v>67</v>
      </c>
      <c r="C97" s="71">
        <v>7</v>
      </c>
      <c r="D97" s="71">
        <v>0</v>
      </c>
    </row>
    <row r="98" spans="1:4" x14ac:dyDescent="0.25">
      <c r="A98" s="71">
        <v>30216</v>
      </c>
      <c r="B98" s="71" t="s">
        <v>68</v>
      </c>
      <c r="C98" s="71">
        <v>5</v>
      </c>
      <c r="D98" s="71">
        <v>0</v>
      </c>
    </row>
    <row r="99" spans="1:4" x14ac:dyDescent="0.25">
      <c r="A99" s="71">
        <v>30221</v>
      </c>
      <c r="B99" s="71" t="s">
        <v>69</v>
      </c>
      <c r="C99" s="71">
        <v>6</v>
      </c>
      <c r="D99" s="71" t="s">
        <v>605</v>
      </c>
    </row>
    <row r="100" spans="1:4" x14ac:dyDescent="0.25">
      <c r="A100" s="71">
        <v>30222</v>
      </c>
      <c r="B100" s="71" t="s">
        <v>70</v>
      </c>
      <c r="C100" s="71">
        <v>6</v>
      </c>
      <c r="D100" s="71" t="s">
        <v>607</v>
      </c>
    </row>
    <row r="101" spans="1:4" x14ac:dyDescent="0.25">
      <c r="A101" s="71">
        <v>30225</v>
      </c>
      <c r="B101" s="71" t="s">
        <v>71</v>
      </c>
      <c r="C101" s="71">
        <v>6</v>
      </c>
      <c r="D101" s="71" t="s">
        <v>610</v>
      </c>
    </row>
    <row r="102" spans="1:4" x14ac:dyDescent="0.25">
      <c r="A102" s="71">
        <v>30226</v>
      </c>
      <c r="B102" s="71" t="s">
        <v>72</v>
      </c>
      <c r="C102" s="71">
        <v>6</v>
      </c>
      <c r="D102" s="71" t="s">
        <v>611</v>
      </c>
    </row>
    <row r="103" spans="1:4" x14ac:dyDescent="0.25">
      <c r="A103" s="71">
        <v>30227</v>
      </c>
      <c r="B103" s="71" t="s">
        <v>73</v>
      </c>
      <c r="C103" s="71">
        <v>6</v>
      </c>
      <c r="D103" s="71" t="s">
        <v>612</v>
      </c>
    </row>
    <row r="104" spans="1:4" x14ac:dyDescent="0.25">
      <c r="A104" s="71">
        <v>30228</v>
      </c>
      <c r="B104" s="71" t="s">
        <v>74</v>
      </c>
      <c r="C104" s="71">
        <v>8</v>
      </c>
      <c r="D104" s="71" t="s">
        <v>618</v>
      </c>
    </row>
    <row r="105" spans="1:4" x14ac:dyDescent="0.25">
      <c r="A105" s="71">
        <v>30229</v>
      </c>
      <c r="B105" s="71" t="s">
        <v>75</v>
      </c>
      <c r="C105" s="71">
        <v>8</v>
      </c>
      <c r="D105" s="71" t="s">
        <v>619</v>
      </c>
    </row>
    <row r="106" spans="1:4" x14ac:dyDescent="0.25">
      <c r="A106" s="71">
        <v>30232</v>
      </c>
      <c r="B106" s="71" t="s">
        <v>560</v>
      </c>
      <c r="C106" s="71">
        <v>6</v>
      </c>
      <c r="D106" s="71" t="s">
        <v>608</v>
      </c>
    </row>
    <row r="107" spans="1:4" x14ac:dyDescent="0.25">
      <c r="A107" s="71">
        <v>30233</v>
      </c>
      <c r="B107" s="71" t="s">
        <v>76</v>
      </c>
      <c r="C107" s="71">
        <v>6</v>
      </c>
      <c r="D107" s="71" t="s">
        <v>613</v>
      </c>
    </row>
    <row r="108" spans="1:4" x14ac:dyDescent="0.25">
      <c r="A108" s="71">
        <v>30235</v>
      </c>
      <c r="B108" s="71" t="s">
        <v>77</v>
      </c>
      <c r="C108" s="71">
        <v>8</v>
      </c>
      <c r="D108" s="71" t="s">
        <v>616</v>
      </c>
    </row>
    <row r="109" spans="1:4" x14ac:dyDescent="0.25">
      <c r="A109" s="71">
        <v>30236</v>
      </c>
      <c r="B109" s="71" t="s">
        <v>78</v>
      </c>
      <c r="C109" s="71">
        <v>8</v>
      </c>
      <c r="D109" s="71" t="s">
        <v>617</v>
      </c>
    </row>
    <row r="110" spans="1:4" x14ac:dyDescent="0.25">
      <c r="A110" s="71">
        <v>30240</v>
      </c>
      <c r="B110" s="71" t="s">
        <v>79</v>
      </c>
      <c r="C110" s="71">
        <v>6</v>
      </c>
      <c r="D110" s="71">
        <v>0</v>
      </c>
    </row>
    <row r="111" spans="1:4" x14ac:dyDescent="0.25">
      <c r="A111" s="71">
        <v>30250</v>
      </c>
      <c r="B111" s="71" t="s">
        <v>80</v>
      </c>
      <c r="C111" s="71">
        <v>8</v>
      </c>
      <c r="D111" s="71">
        <v>0</v>
      </c>
    </row>
    <row r="112" spans="1:4" x14ac:dyDescent="0.25">
      <c r="A112" s="71">
        <v>40010</v>
      </c>
      <c r="B112" s="71" t="s">
        <v>561</v>
      </c>
      <c r="C112" s="71">
        <v>38</v>
      </c>
      <c r="D112" s="71">
        <v>0</v>
      </c>
    </row>
    <row r="113" spans="1:4" x14ac:dyDescent="0.25">
      <c r="A113" s="71">
        <v>40100</v>
      </c>
      <c r="B113" s="71" t="s">
        <v>81</v>
      </c>
      <c r="C113" s="71">
        <v>37</v>
      </c>
      <c r="D113" s="71">
        <v>0</v>
      </c>
    </row>
    <row r="114" spans="1:4" x14ac:dyDescent="0.25">
      <c r="A114" s="71">
        <v>40400</v>
      </c>
      <c r="B114" s="71" t="s">
        <v>83</v>
      </c>
      <c r="C114" s="71">
        <v>39</v>
      </c>
      <c r="D114" s="71">
        <v>0</v>
      </c>
    </row>
    <row r="115" spans="1:4" x14ac:dyDescent="0.25">
      <c r="A115" s="71">
        <v>40500</v>
      </c>
      <c r="B115" s="71" t="s">
        <v>84</v>
      </c>
      <c r="C115" s="71">
        <v>40</v>
      </c>
      <c r="D115" s="71">
        <v>0</v>
      </c>
    </row>
    <row r="116" spans="1:4" x14ac:dyDescent="0.25">
      <c r="A116" s="71">
        <v>40600</v>
      </c>
      <c r="B116" s="71" t="s">
        <v>85</v>
      </c>
      <c r="C116" s="71">
        <v>41</v>
      </c>
      <c r="D116" s="71">
        <v>0</v>
      </c>
    </row>
    <row r="117" spans="1:4" x14ac:dyDescent="0.25">
      <c r="A117" s="71">
        <v>40700</v>
      </c>
      <c r="B117" s="71" t="s">
        <v>86</v>
      </c>
      <c r="C117" s="71">
        <v>43</v>
      </c>
      <c r="D117" s="71">
        <v>0</v>
      </c>
    </row>
    <row r="118" spans="1:4" x14ac:dyDescent="0.25">
      <c r="A118" s="71">
        <v>40800</v>
      </c>
      <c r="B118" s="71" t="s">
        <v>87</v>
      </c>
      <c r="C118" s="71">
        <v>42</v>
      </c>
      <c r="D118" s="71">
        <v>0</v>
      </c>
    </row>
    <row r="119" spans="1:4" x14ac:dyDescent="0.25">
      <c r="A119" s="71">
        <v>41000</v>
      </c>
      <c r="B119" s="71" t="s">
        <v>88</v>
      </c>
      <c r="C119" s="71">
        <v>51</v>
      </c>
      <c r="D119" s="71">
        <v>0</v>
      </c>
    </row>
    <row r="120" spans="1:4" x14ac:dyDescent="0.25">
      <c r="A120" s="71">
        <v>41100</v>
      </c>
      <c r="B120" s="71" t="s">
        <v>89</v>
      </c>
      <c r="C120" s="71">
        <v>55</v>
      </c>
      <c r="D120" s="71">
        <v>0</v>
      </c>
    </row>
    <row r="121" spans="1:4" x14ac:dyDescent="0.25">
      <c r="A121" s="71">
        <v>41102</v>
      </c>
      <c r="B121" s="71" t="s">
        <v>90</v>
      </c>
      <c r="C121" s="71">
        <v>56</v>
      </c>
      <c r="D121" s="71" t="s">
        <v>690</v>
      </c>
    </row>
    <row r="122" spans="1:4" x14ac:dyDescent="0.25">
      <c r="A122" s="71">
        <v>41103</v>
      </c>
      <c r="B122" s="71" t="s">
        <v>91</v>
      </c>
      <c r="C122" s="71">
        <v>56</v>
      </c>
      <c r="D122" s="71" t="s">
        <v>691</v>
      </c>
    </row>
    <row r="123" spans="1:4" x14ac:dyDescent="0.25">
      <c r="A123" s="71">
        <v>41104</v>
      </c>
      <c r="B123" s="71" t="s">
        <v>92</v>
      </c>
      <c r="C123" s="71">
        <v>56</v>
      </c>
      <c r="D123" s="71" t="s">
        <v>692</v>
      </c>
    </row>
    <row r="124" spans="1:4" x14ac:dyDescent="0.25">
      <c r="A124" s="71">
        <v>41105</v>
      </c>
      <c r="B124" s="71" t="s">
        <v>668</v>
      </c>
      <c r="C124" s="71">
        <v>56</v>
      </c>
      <c r="D124" s="71" t="s">
        <v>693</v>
      </c>
    </row>
    <row r="125" spans="1:4" x14ac:dyDescent="0.25">
      <c r="A125" s="71">
        <v>41106</v>
      </c>
      <c r="B125" s="71" t="s">
        <v>93</v>
      </c>
      <c r="C125" s="71">
        <v>56</v>
      </c>
      <c r="D125" s="71" t="s">
        <v>694</v>
      </c>
    </row>
    <row r="126" spans="1:4" x14ac:dyDescent="0.25">
      <c r="A126" s="71">
        <v>41107</v>
      </c>
      <c r="B126" s="71" t="s">
        <v>94</v>
      </c>
      <c r="C126" s="71">
        <v>56</v>
      </c>
      <c r="D126" s="71" t="s">
        <v>695</v>
      </c>
    </row>
    <row r="127" spans="1:4" x14ac:dyDescent="0.25">
      <c r="A127" s="71">
        <v>41108</v>
      </c>
      <c r="B127" s="71" t="s">
        <v>95</v>
      </c>
      <c r="C127" s="71">
        <v>56</v>
      </c>
      <c r="D127" s="71" t="s">
        <v>696</v>
      </c>
    </row>
    <row r="128" spans="1:4" x14ac:dyDescent="0.25">
      <c r="A128" s="71">
        <v>41109</v>
      </c>
      <c r="B128" s="71" t="s">
        <v>96</v>
      </c>
      <c r="C128" s="71">
        <v>56</v>
      </c>
      <c r="D128" s="71" t="s">
        <v>697</v>
      </c>
    </row>
    <row r="129" spans="1:4" x14ac:dyDescent="0.25">
      <c r="A129" s="71">
        <v>41110</v>
      </c>
      <c r="B129" s="71" t="s">
        <v>97</v>
      </c>
      <c r="C129" s="71">
        <v>56</v>
      </c>
      <c r="D129" s="71" t="s">
        <v>698</v>
      </c>
    </row>
    <row r="130" spans="1:4" x14ac:dyDescent="0.25">
      <c r="A130" s="71">
        <v>41111</v>
      </c>
      <c r="B130" s="71" t="s">
        <v>98</v>
      </c>
      <c r="C130" s="71">
        <v>56</v>
      </c>
      <c r="D130" s="71" t="s">
        <v>699</v>
      </c>
    </row>
    <row r="131" spans="1:4" x14ac:dyDescent="0.25">
      <c r="A131" s="71">
        <v>41112</v>
      </c>
      <c r="B131" s="71" t="s">
        <v>99</v>
      </c>
      <c r="C131" s="71">
        <v>56</v>
      </c>
      <c r="D131" s="71" t="s">
        <v>700</v>
      </c>
    </row>
    <row r="132" spans="1:4" x14ac:dyDescent="0.25">
      <c r="A132" s="71">
        <v>41113</v>
      </c>
      <c r="B132" s="71" t="s">
        <v>100</v>
      </c>
      <c r="C132" s="71">
        <v>56</v>
      </c>
      <c r="D132" s="71" t="s">
        <v>701</v>
      </c>
    </row>
    <row r="133" spans="1:4" x14ac:dyDescent="0.25">
      <c r="A133" s="71">
        <v>41114</v>
      </c>
      <c r="B133" s="71" t="s">
        <v>101</v>
      </c>
      <c r="C133" s="71">
        <v>56</v>
      </c>
      <c r="D133" s="71" t="s">
        <v>702</v>
      </c>
    </row>
    <row r="134" spans="1:4" x14ac:dyDescent="0.25">
      <c r="A134" s="71">
        <v>41115</v>
      </c>
      <c r="B134" s="71" t="s">
        <v>102</v>
      </c>
      <c r="C134" s="71">
        <v>56</v>
      </c>
      <c r="D134" s="71" t="s">
        <v>703</v>
      </c>
    </row>
    <row r="135" spans="1:4" x14ac:dyDescent="0.25">
      <c r="A135" s="71">
        <v>41116</v>
      </c>
      <c r="B135" s="71" t="s">
        <v>103</v>
      </c>
      <c r="C135" s="71">
        <v>56</v>
      </c>
      <c r="D135" s="71" t="s">
        <v>704</v>
      </c>
    </row>
    <row r="136" spans="1:4" x14ac:dyDescent="0.25">
      <c r="A136" s="71">
        <v>41117</v>
      </c>
      <c r="B136" s="71" t="s">
        <v>104</v>
      </c>
      <c r="C136" s="71">
        <v>56</v>
      </c>
      <c r="D136" s="71" t="s">
        <v>705</v>
      </c>
    </row>
    <row r="137" spans="1:4" x14ac:dyDescent="0.25">
      <c r="A137" s="71">
        <v>41118</v>
      </c>
      <c r="B137" s="71" t="s">
        <v>105</v>
      </c>
      <c r="C137" s="71">
        <v>56</v>
      </c>
      <c r="D137" s="71" t="s">
        <v>706</v>
      </c>
    </row>
    <row r="138" spans="1:4" x14ac:dyDescent="0.25">
      <c r="A138" s="71">
        <v>41119</v>
      </c>
      <c r="B138" s="71" t="s">
        <v>106</v>
      </c>
      <c r="C138" s="71">
        <v>56</v>
      </c>
      <c r="D138" s="71" t="s">
        <v>707</v>
      </c>
    </row>
    <row r="139" spans="1:4" x14ac:dyDescent="0.25">
      <c r="A139" s="71">
        <v>41120</v>
      </c>
      <c r="B139" s="71" t="s">
        <v>107</v>
      </c>
      <c r="C139" s="71">
        <v>56</v>
      </c>
      <c r="D139" s="71" t="s">
        <v>708</v>
      </c>
    </row>
    <row r="140" spans="1:4" x14ac:dyDescent="0.25">
      <c r="A140" s="71">
        <v>41121</v>
      </c>
      <c r="B140" s="71" t="s">
        <v>108</v>
      </c>
      <c r="C140" s="71">
        <v>56</v>
      </c>
      <c r="D140" s="71" t="s">
        <v>709</v>
      </c>
    </row>
    <row r="141" spans="1:4" x14ac:dyDescent="0.25">
      <c r="A141" s="71">
        <v>41122</v>
      </c>
      <c r="B141" s="71" t="s">
        <v>109</v>
      </c>
      <c r="C141" s="71">
        <v>56</v>
      </c>
      <c r="D141" s="71" t="s">
        <v>710</v>
      </c>
    </row>
    <row r="142" spans="1:4" x14ac:dyDescent="0.25">
      <c r="A142" s="71">
        <v>41123</v>
      </c>
      <c r="B142" s="71" t="s">
        <v>110</v>
      </c>
      <c r="C142" s="71">
        <v>56</v>
      </c>
      <c r="D142" s="71" t="s">
        <v>711</v>
      </c>
    </row>
    <row r="143" spans="1:4" x14ac:dyDescent="0.25">
      <c r="A143" s="71">
        <v>41124</v>
      </c>
      <c r="B143" s="71" t="s">
        <v>111</v>
      </c>
      <c r="C143" s="71">
        <v>56</v>
      </c>
      <c r="D143" s="71" t="s">
        <v>712</v>
      </c>
    </row>
    <row r="144" spans="1:4" x14ac:dyDescent="0.25">
      <c r="A144" s="71">
        <v>41125</v>
      </c>
      <c r="B144" s="71" t="s">
        <v>112</v>
      </c>
      <c r="C144" s="71">
        <v>56</v>
      </c>
      <c r="D144" s="71" t="s">
        <v>713</v>
      </c>
    </row>
    <row r="145" spans="1:4" x14ac:dyDescent="0.25">
      <c r="A145" s="71">
        <v>41126</v>
      </c>
      <c r="B145" s="71" t="s">
        <v>113</v>
      </c>
      <c r="C145" s="71">
        <v>56</v>
      </c>
      <c r="D145" s="71" t="s">
        <v>714</v>
      </c>
    </row>
    <row r="146" spans="1:4" x14ac:dyDescent="0.25">
      <c r="A146" s="71">
        <v>41127</v>
      </c>
      <c r="B146" s="71" t="s">
        <v>114</v>
      </c>
      <c r="C146" s="71">
        <v>56</v>
      </c>
      <c r="D146" s="71" t="s">
        <v>715</v>
      </c>
    </row>
    <row r="147" spans="1:4" x14ac:dyDescent="0.25">
      <c r="A147" s="71">
        <v>41128</v>
      </c>
      <c r="B147" s="71" t="s">
        <v>115</v>
      </c>
      <c r="C147" s="71">
        <v>56</v>
      </c>
      <c r="D147" s="71" t="s">
        <v>716</v>
      </c>
    </row>
    <row r="148" spans="1:4" x14ac:dyDescent="0.25">
      <c r="A148" s="71">
        <v>41129</v>
      </c>
      <c r="B148" s="71" t="s">
        <v>116</v>
      </c>
      <c r="C148" s="71">
        <v>56</v>
      </c>
      <c r="D148" s="71" t="s">
        <v>717</v>
      </c>
    </row>
    <row r="149" spans="1:4" x14ac:dyDescent="0.25">
      <c r="A149" s="71">
        <v>41130</v>
      </c>
      <c r="B149" s="71" t="s">
        <v>117</v>
      </c>
      <c r="C149" s="71">
        <v>56</v>
      </c>
      <c r="D149" s="71" t="s">
        <v>718</v>
      </c>
    </row>
    <row r="150" spans="1:4" x14ac:dyDescent="0.25">
      <c r="A150" s="71">
        <v>41140</v>
      </c>
      <c r="B150" s="71" t="s">
        <v>676</v>
      </c>
      <c r="C150" s="71">
        <v>58</v>
      </c>
      <c r="D150" s="71">
        <v>0</v>
      </c>
    </row>
    <row r="151" spans="1:4" x14ac:dyDescent="0.25">
      <c r="A151" s="71">
        <v>41200</v>
      </c>
      <c r="B151" s="71" t="s">
        <v>719</v>
      </c>
      <c r="C151" s="71">
        <v>48</v>
      </c>
      <c r="D151" s="71">
        <v>0</v>
      </c>
    </row>
    <row r="152" spans="1:4" x14ac:dyDescent="0.25">
      <c r="A152" s="71">
        <v>41210</v>
      </c>
      <c r="B152" s="71" t="s">
        <v>118</v>
      </c>
      <c r="C152" s="71">
        <v>49</v>
      </c>
      <c r="D152" s="71">
        <v>0</v>
      </c>
    </row>
    <row r="153" spans="1:4" x14ac:dyDescent="0.25">
      <c r="A153" s="71">
        <v>41300</v>
      </c>
      <c r="B153" s="71" t="s">
        <v>119</v>
      </c>
      <c r="C153" s="71">
        <v>36</v>
      </c>
      <c r="D153" s="71">
        <v>0</v>
      </c>
    </row>
    <row r="154" spans="1:4" x14ac:dyDescent="0.25">
      <c r="A154" s="71">
        <v>41301</v>
      </c>
      <c r="B154" s="71" t="s">
        <v>541</v>
      </c>
      <c r="C154" s="71">
        <v>36</v>
      </c>
      <c r="D154" s="71" t="s">
        <v>720</v>
      </c>
    </row>
    <row r="155" spans="1:4" x14ac:dyDescent="0.25">
      <c r="A155" s="71">
        <v>42300</v>
      </c>
      <c r="B155" s="71" t="s">
        <v>122</v>
      </c>
      <c r="C155" s="71">
        <v>47</v>
      </c>
      <c r="D155" s="71">
        <v>0</v>
      </c>
    </row>
    <row r="156" spans="1:4" x14ac:dyDescent="0.25">
      <c r="A156" s="71">
        <v>42400</v>
      </c>
      <c r="B156" s="71" t="s">
        <v>123</v>
      </c>
      <c r="C156" s="71">
        <v>3</v>
      </c>
      <c r="D156" s="71" t="s">
        <v>602</v>
      </c>
    </row>
    <row r="157" spans="1:4" x14ac:dyDescent="0.25">
      <c r="A157" s="71">
        <v>42600</v>
      </c>
      <c r="B157" s="71" t="s">
        <v>124</v>
      </c>
      <c r="C157" s="71">
        <v>11</v>
      </c>
      <c r="D157" s="71">
        <v>0</v>
      </c>
    </row>
    <row r="158" spans="1:4" x14ac:dyDescent="0.25">
      <c r="A158" s="71">
        <v>42700</v>
      </c>
      <c r="B158" s="71" t="s">
        <v>125</v>
      </c>
      <c r="C158" s="71">
        <v>10</v>
      </c>
      <c r="D158" s="71">
        <v>0</v>
      </c>
    </row>
    <row r="159" spans="1:4" x14ac:dyDescent="0.25">
      <c r="A159" s="71">
        <v>42800</v>
      </c>
      <c r="B159" s="71" t="s">
        <v>126</v>
      </c>
      <c r="C159" s="71">
        <v>54</v>
      </c>
      <c r="D159" s="71">
        <v>0</v>
      </c>
    </row>
    <row r="160" spans="1:4" x14ac:dyDescent="0.25">
      <c r="A160" s="71">
        <v>43200</v>
      </c>
      <c r="B160" s="71" t="s">
        <v>721</v>
      </c>
      <c r="C160" s="71">
        <v>52</v>
      </c>
      <c r="D160" s="71">
        <v>0</v>
      </c>
    </row>
    <row r="161" spans="1:4" x14ac:dyDescent="0.25">
      <c r="A161" s="71">
        <v>43300</v>
      </c>
      <c r="B161" s="71" t="s">
        <v>127</v>
      </c>
      <c r="C161" s="71">
        <v>12</v>
      </c>
      <c r="D161" s="71">
        <v>0</v>
      </c>
    </row>
    <row r="162" spans="1:4" x14ac:dyDescent="0.25">
      <c r="A162" s="71">
        <v>43400</v>
      </c>
      <c r="B162" s="71" t="s">
        <v>128</v>
      </c>
      <c r="C162" s="71">
        <v>57</v>
      </c>
      <c r="D162" s="71">
        <v>0</v>
      </c>
    </row>
    <row r="163" spans="1:4" x14ac:dyDescent="0.25">
      <c r="A163" s="71">
        <v>43500</v>
      </c>
      <c r="B163" s="71" t="s">
        <v>129</v>
      </c>
      <c r="C163" s="71">
        <v>50</v>
      </c>
      <c r="D163" s="71">
        <v>0</v>
      </c>
    </row>
    <row r="164" spans="1:4" x14ac:dyDescent="0.25">
      <c r="A164" s="71">
        <v>50010</v>
      </c>
      <c r="B164" s="71" t="s">
        <v>130</v>
      </c>
      <c r="C164" s="71">
        <v>30</v>
      </c>
      <c r="D164" s="71" t="s">
        <v>654</v>
      </c>
    </row>
    <row r="165" spans="1:4" x14ac:dyDescent="0.25">
      <c r="A165" s="71">
        <v>50011</v>
      </c>
      <c r="B165" s="71" t="s">
        <v>131</v>
      </c>
      <c r="C165" s="71">
        <v>46</v>
      </c>
      <c r="D165" s="71">
        <v>0</v>
      </c>
    </row>
    <row r="166" spans="1:4" x14ac:dyDescent="0.25">
      <c r="A166" s="71">
        <v>61029</v>
      </c>
      <c r="B166" s="71" t="s">
        <v>132</v>
      </c>
      <c r="C166" s="71">
        <v>3</v>
      </c>
      <c r="D166" s="71" t="s">
        <v>593</v>
      </c>
    </row>
    <row r="167" spans="1:4" x14ac:dyDescent="0.25">
      <c r="A167" s="71">
        <v>61030</v>
      </c>
      <c r="B167" s="71" t="s">
        <v>133</v>
      </c>
      <c r="C167" s="71">
        <v>17</v>
      </c>
      <c r="D167" s="71">
        <v>0</v>
      </c>
    </row>
    <row r="168" spans="1:4" x14ac:dyDescent="0.25">
      <c r="A168" s="71">
        <v>61031</v>
      </c>
      <c r="B168" s="71" t="s">
        <v>134</v>
      </c>
      <c r="C168" s="71">
        <v>17</v>
      </c>
      <c r="D168" s="71" t="s">
        <v>630</v>
      </c>
    </row>
    <row r="169" spans="1:4" x14ac:dyDescent="0.25">
      <c r="A169" s="71">
        <v>61032</v>
      </c>
      <c r="B169" s="71" t="s">
        <v>677</v>
      </c>
      <c r="C169" s="71">
        <v>17</v>
      </c>
      <c r="D169" s="71" t="s">
        <v>631</v>
      </c>
    </row>
    <row r="170" spans="1:4" x14ac:dyDescent="0.25">
      <c r="A170" s="71">
        <v>61040</v>
      </c>
      <c r="B170" s="71" t="s">
        <v>135</v>
      </c>
      <c r="C170" s="71">
        <v>19</v>
      </c>
      <c r="D170" s="71">
        <v>0</v>
      </c>
    </row>
    <row r="171" spans="1:4" x14ac:dyDescent="0.25">
      <c r="A171" s="71">
        <v>64040</v>
      </c>
      <c r="B171" s="71" t="s">
        <v>136</v>
      </c>
      <c r="C171" s="71">
        <v>45</v>
      </c>
      <c r="D171" s="71">
        <v>0</v>
      </c>
    </row>
    <row r="172" spans="1:4" x14ac:dyDescent="0.25">
      <c r="A172" s="71">
        <v>66427</v>
      </c>
      <c r="B172" s="71" t="s">
        <v>678</v>
      </c>
      <c r="C172" s="71">
        <v>59</v>
      </c>
      <c r="D172" s="71">
        <v>0</v>
      </c>
    </row>
    <row r="173" spans="1:4" x14ac:dyDescent="0.25">
      <c r="A173" s="71"/>
      <c r="B173" s="71"/>
      <c r="C173" s="71"/>
      <c r="D173" s="71"/>
    </row>
    <row r="174" spans="1:4" x14ac:dyDescent="0.25">
      <c r="A174" s="71"/>
      <c r="B174" s="71"/>
      <c r="C174" s="71"/>
      <c r="D174" s="71"/>
    </row>
    <row r="175" spans="1:4" x14ac:dyDescent="0.25">
      <c r="A175" s="71"/>
      <c r="B175" s="71"/>
      <c r="C175" s="71"/>
      <c r="D175" s="71"/>
    </row>
    <row r="176" spans="1:4" x14ac:dyDescent="0.25">
      <c r="A176" s="71"/>
      <c r="B176" s="71"/>
      <c r="C176" s="71"/>
      <c r="D176" s="71"/>
    </row>
    <row r="177" spans="1:4" x14ac:dyDescent="0.25">
      <c r="A177" s="71"/>
      <c r="B177" s="71"/>
      <c r="C177" s="71"/>
      <c r="D177" s="71"/>
    </row>
    <row r="178" spans="1:4" x14ac:dyDescent="0.25">
      <c r="A178" s="71"/>
      <c r="B178" s="71"/>
      <c r="C178" s="71"/>
      <c r="D178" s="71"/>
    </row>
    <row r="179" spans="1:4" x14ac:dyDescent="0.25">
      <c r="A179" s="71"/>
      <c r="B179" s="71"/>
      <c r="C179" s="71"/>
      <c r="D179" s="71"/>
    </row>
    <row r="180" spans="1:4" x14ac:dyDescent="0.25">
      <c r="A180" s="71"/>
      <c r="B180" s="71"/>
      <c r="C180" s="71"/>
      <c r="D180" s="71"/>
    </row>
    <row r="181" spans="1:4" x14ac:dyDescent="0.25">
      <c r="A181" s="71"/>
      <c r="B181" s="71"/>
      <c r="C181" s="71"/>
      <c r="D181" s="71"/>
    </row>
    <row r="182" spans="1:4" x14ac:dyDescent="0.25">
      <c r="A182" s="71"/>
      <c r="B182" s="71"/>
      <c r="C182" s="71"/>
      <c r="D182" s="71"/>
    </row>
    <row r="183" spans="1:4" x14ac:dyDescent="0.25">
      <c r="A183" s="71"/>
      <c r="B183" s="71"/>
      <c r="C183" s="71"/>
      <c r="D183" s="71"/>
    </row>
    <row r="184" spans="1:4" x14ac:dyDescent="0.25">
      <c r="A184" s="71"/>
      <c r="B184" s="71"/>
      <c r="C184" s="71"/>
      <c r="D184" s="71"/>
    </row>
    <row r="185" spans="1:4" x14ac:dyDescent="0.25">
      <c r="A185" s="71"/>
      <c r="B185" s="71"/>
      <c r="C185" s="71"/>
      <c r="D185" s="71"/>
    </row>
    <row r="186" spans="1:4" x14ac:dyDescent="0.25">
      <c r="A186" s="71"/>
      <c r="B186" s="71"/>
      <c r="C186" s="71"/>
      <c r="D186" s="71"/>
    </row>
    <row r="187" spans="1:4" x14ac:dyDescent="0.25">
      <c r="A187" s="71"/>
      <c r="B187" s="71"/>
      <c r="C187" s="71"/>
      <c r="D187" s="71"/>
    </row>
    <row r="188" spans="1:4" x14ac:dyDescent="0.25">
      <c r="A188" s="71"/>
      <c r="B188" s="71"/>
      <c r="C188" s="71"/>
      <c r="D188" s="71"/>
    </row>
    <row r="189" spans="1:4" x14ac:dyDescent="0.25">
      <c r="A189" s="71"/>
      <c r="B189" s="71"/>
      <c r="C189" s="71"/>
      <c r="D189" s="71"/>
    </row>
    <row r="190" spans="1:4" x14ac:dyDescent="0.25">
      <c r="A190" s="71"/>
      <c r="B190" s="71"/>
      <c r="C190" s="71"/>
      <c r="D190" s="71"/>
    </row>
    <row r="191" spans="1:4" x14ac:dyDescent="0.25">
      <c r="A191" s="63"/>
      <c r="B191" s="70"/>
      <c r="C191" s="70"/>
      <c r="D191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Прилог 6 АПКиМ</vt:lpstr>
      <vt:lpstr>Funkcije</vt:lpstr>
      <vt:lpstr>K4</vt:lpstr>
      <vt:lpstr>IZVORI</vt:lpstr>
      <vt:lpstr>K3</vt:lpstr>
      <vt:lpstr>prenos</vt:lpstr>
      <vt:lpstr>Korisnici</vt:lpstr>
      <vt:lpstr>'Прилог 6 АПКиМ'!Print_Area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Djuric</dc:creator>
  <cp:lastModifiedBy>Branislav Stipanović</cp:lastModifiedBy>
  <cp:lastPrinted>2014-11-24T19:49:25Z</cp:lastPrinted>
  <dcterms:created xsi:type="dcterms:W3CDTF">2013-07-22T14:30:01Z</dcterms:created>
  <dcterms:modified xsi:type="dcterms:W3CDTF">2022-06-23T10:53:34Z</dcterms:modified>
</cp:coreProperties>
</file>