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25" windowHeight="9225" firstSheet="2" activeTab="7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5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<sst xmlns="http://schemas.openxmlformats.org/spreadsheetml/2006/main" count="1064" uniqueCount="619">
  <si>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</si>
  <si>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</si>
  <si>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</si>
  <si>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</si>
  <si>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</si>
  <si>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</si>
  <si>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</si>
  <si>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</si>
  <si>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</si>
  <si>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</si>
  <si>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</si>
  <si>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</si>
  <si>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</si>
  <si>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</si>
  <si>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</si>
  <si>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</si>
  <si>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</si>
  <si>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</si>
  <si>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</si>
  <si>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</si>
  <si>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</si>
  <si>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</si>
  <si>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</si>
  <si>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</si>
  <si>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</si>
  <si>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</si>
  <si>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</si>
  <si>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</si>
  <si>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</si>
  <si>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</si>
  <si>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</si>
  <si>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</si>
  <si>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</si>
  <si>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</si>
  <si>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</si>
  <si>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</si>
  <si>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</si>
  <si>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</si>
  <si>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</si>
  <si>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</si>
  <si>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</si>
  <si>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</si>
  <si>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</si>
  <si>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</si>
  <si>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</si>
  <si>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</si>
  <si>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</si>
  <si>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</si>
  <si>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Приходи из буџета</t>
  </si>
  <si>
    <t>01</t>
  </si>
  <si>
    <t>Сопствени приходи</t>
  </si>
  <si>
    <t>04</t>
  </si>
  <si>
    <t>05-08</t>
  </si>
  <si>
    <t>Донације</t>
  </si>
  <si>
    <t>09-12</t>
  </si>
  <si>
    <t>12-15</t>
  </si>
  <si>
    <t>Нераспоређени вишак прихода и неутрошена средства из ранијих година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</si>
  <si>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</si>
  <si>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</si>
  <si>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</si>
  <si>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</si>
  <si>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</si>
  <si>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</si>
  <si>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</si>
  <si>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</si>
  <si>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</si>
  <si>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</si>
  <si>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</si>
  <si>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</si>
  <si>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</si>
  <si>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</si>
  <si>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</si>
  <si>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</si>
  <si>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</si>
  <si>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</si>
  <si>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</si>
  <si>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</si>
  <si>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</si>
  <si>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</si>
  <si>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</si>
  <si>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</si>
  <si>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</si>
  <si>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</si>
  <si>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</si>
  <si>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</si>
  <si>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</si>
  <si>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</si>
  <si>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</si>
  <si>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</si>
  <si>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</si>
  <si>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</si>
  <si>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</si>
  <si>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</si>
  <si>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</si>
  <si>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</si>
  <si>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</si>
  <si>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</si>
  <si>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</si>
  <si>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</si>
  <si>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</si>
  <si>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</si>
  <si>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</si>
  <si>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</si>
  <si>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</si>
  <si>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</si>
  <si>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</si>
  <si>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</si>
  <si>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</si>
  <si>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</si>
  <si>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</si>
  <si>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</si>
  <si>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</si>
  <si>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</si>
  <si>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</si>
  <si>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</si>
  <si>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</si>
  <si>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</si>
  <si>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</si>
  <si>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</si>
  <si>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</si>
  <si>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</si>
  <si>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</si>
  <si>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</si>
  <si>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</si>
  <si>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</si>
  <si>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</si>
  <si>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</si>
  <si>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</si>
  <si>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</si>
  <si>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</si>
  <si>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</si>
  <si>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</si>
  <si>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</si>
  <si>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</si>
  <si>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</si>
  <si>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</si>
  <si>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</si>
  <si>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</si>
  <si>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</si>
  <si>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</si>
  <si>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</si>
  <si>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</si>
  <si>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</si>
  <si>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</si>
  <si>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</si>
  <si>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</si>
  <si>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</si>
  <si>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</si>
  <si>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</si>
  <si>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</si>
  <si>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</si>
  <si>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</si>
  <si>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</si>
  <si>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</si>
  <si>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</si>
  <si>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</si>
  <si>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</si>
  <si>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</si>
  <si>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</si>
  <si>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</si>
  <si>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</si>
  <si>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</si>
  <si>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</si>
  <si>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</si>
  <si>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</si>
  <si>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</si>
  <si>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</si>
  <si>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</si>
  <si>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</si>
  <si>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</si>
  <si>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</si>
  <si>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</si>
  <si>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</si>
  <si>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</si>
  <si>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</si>
  <si>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</si>
  <si>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</si>
  <si>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</si>
  <si>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</si>
  <si>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</si>
  <si>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</si>
  <si>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</si>
  <si>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</si>
  <si>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</si>
  <si>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</si>
  <si>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</si>
  <si>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</si>
  <si>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</si>
  <si>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</si>
  <si>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</si>
  <si>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</si>
  <si>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</si>
  <si>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</si>
  <si>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</si>
  <si>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</si>
  <si>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</si>
  <si>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</si>
  <si>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</si>
  <si>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</si>
  <si>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</si>
  <si>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</si>
  <si>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</si>
  <si>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</si>
  <si>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</si>
  <si>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</si>
  <si>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</si>
  <si>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</si>
  <si>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</si>
  <si>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</si>
  <si>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</si>
  <si>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</si>
  <si>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</si>
  <si>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</si>
  <si>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</si>
  <si>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</si>
  <si>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</si>
  <si>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</si>
  <si>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</si>
  <si>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</si>
  <si>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</si>
  <si>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</si>
  <si>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</si>
  <si>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</si>
  <si>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</si>
  <si>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</si>
  <si>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</si>
  <si>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</si>
  <si>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</si>
  <si>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Извор 12-15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</si>
  <si>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</si>
  <si>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</si>
  <si>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</si>
  <si>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</si>
  <si>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</si>
  <si>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</si>
  <si>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</si>
  <si>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</si>
  <si>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</si>
  <si>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</si>
  <si>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</si>
  <si>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</si>
  <si>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</si>
  <si>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</si>
  <si>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</si>
  <si>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</si>
  <si>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извор     13-15</t>
  </si>
  <si>
    <t>13-15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</si>
  <si>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</si>
  <si>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</si>
  <si>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</si>
  <si>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</si>
  <si>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</si>
  <si>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</si>
  <si>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</si>
  <si>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</si>
  <si>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</si>
  <si>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</si>
  <si>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</si>
  <si>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</si>
  <si>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</si>
  <si>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</si>
  <si>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</si>
  <si>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</si>
  <si>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</si>
  <si>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</si>
  <si>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</si>
  <si>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</si>
  <si>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</si>
  <si>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</si>
  <si>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</si>
  <si>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</si>
  <si>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</si>
  <si>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</si>
  <si>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</si>
  <si>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</si>
  <si>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</si>
  <si>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</si>
  <si>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</si>
  <si>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</si>
  <si>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</si>
  <si>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</si>
  <si>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</si>
  <si>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</si>
  <si>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</si>
  <si>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</si>
  <si>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</si>
  <si>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</si>
  <si>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</si>
  <si>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</si>
  <si>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</si>
  <si>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</si>
  <si>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</si>
  <si>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</si>
  <si>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</si>
  <si>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</si>
  <si>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</si>
  <si>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</si>
  <si>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</si>
  <si>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</si>
  <si>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</si>
  <si>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</si>
  <si>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</si>
  <si>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</si>
  <si>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</si>
  <si>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</si>
  <si>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</si>
  <si>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</si>
  <si>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</si>
  <si>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</si>
  <si>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</si>
  <si>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</si>
  <si>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</si>
  <si>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</si>
  <si>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</si>
  <si>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</si>
  <si>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</si>
  <si>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</si>
  <si>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</si>
  <si>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</si>
  <si>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</si>
  <si>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</si>
  <si>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</si>
  <si>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</si>
  <si>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</si>
  <si>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</si>
  <si>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</si>
  <si>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</si>
  <si>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</si>
  <si>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</si>
  <si>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</si>
  <si>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</si>
  <si>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</si>
  <si>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</si>
  <si>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</si>
  <si>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</si>
  <si>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</si>
  <si>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</si>
  <si>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</si>
  <si>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</si>
  <si>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</si>
  <si>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</si>
  <si>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</si>
  <si>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</si>
  <si>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</si>
  <si>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</si>
  <si>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</si>
  <si>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</si>
  <si>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</si>
  <si>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</si>
  <si>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</si>
  <si>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</si>
  <si>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</si>
  <si>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</si>
  <si>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</si>
  <si>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</si>
  <si>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</si>
  <si>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</si>
  <si>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</si>
  <si>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</si>
  <si>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</si>
  <si>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</si>
  <si>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</si>
  <si>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</si>
  <si>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</si>
  <si>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</si>
  <si>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</si>
  <si>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</si>
  <si>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</si>
  <si>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</si>
  <si>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</si>
  <si>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</si>
  <si>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</si>
  <si>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</si>
  <si>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</si>
  <si>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</si>
  <si>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</si>
  <si>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</si>
  <si>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</si>
  <si>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</si>
  <si>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</si>
  <si>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</si>
  <si>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</si>
  <si>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</si>
  <si>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</si>
  <si>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</si>
  <si>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</si>
  <si>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</si>
  <si>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</si>
  <si>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</si>
  <si>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</si>
  <si>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</si>
  <si>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</si>
  <si>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</si>
  <si>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</si>
  <si>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</si>
  <si>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</si>
  <si>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</si>
  <si>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</si>
  <si>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</si>
  <si>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</si>
  <si>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</si>
  <si>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</si>
  <si>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</si>
  <si>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</si>
  <si>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</si>
  <si>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</si>
  <si>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</si>
  <si>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</si>
  <si>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</si>
  <si>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</si>
  <si>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</si>
  <si>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</si>
  <si>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</si>
  <si>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</si>
  <si>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</si>
  <si>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</si>
  <si>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</si>
  <si>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</si>
  <si>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</si>
  <si>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</si>
  <si>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</si>
  <si>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</si>
  <si>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</si>
  <si>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</si>
  <si>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</si>
  <si>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</si>
  <si>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</si>
  <si>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</si>
  <si>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</si>
  <si>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</si>
  <si>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</si>
  <si>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</si>
  <si>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</si>
  <si>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</si>
  <si>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</si>
  <si>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</si>
  <si>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</si>
  <si>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</si>
  <si>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</si>
  <si>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</si>
  <si>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</si>
  <si>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</si>
  <si>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</si>
  <si>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</si>
  <si>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</si>
  <si>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</si>
  <si>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</si>
  <si>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</si>
  <si>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</si>
  <si>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</si>
  <si>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</si>
  <si>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</si>
  <si>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</si>
  <si>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</si>
  <si>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</si>
  <si>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</si>
  <si>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</si>
  <si>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</si>
  <si>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</si>
  <si>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</si>
  <si>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</si>
  <si>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</si>
  <si>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</si>
  <si>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</si>
  <si>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</si>
  <si>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</si>
  <si>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</si>
  <si>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</si>
  <si>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</si>
  <si>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</si>
  <si>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</si>
  <si>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</si>
  <si>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</si>
  <si>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</si>
  <si>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</si>
  <si>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</si>
  <si>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</si>
  <si>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</si>
  <si>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</si>
  <si>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</si>
  <si>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</si>
  <si>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</si>
  <si>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</si>
  <si>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</si>
  <si>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</si>
  <si>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</si>
  <si>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</si>
  <si>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</si>
  <si>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</si>
  <si>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</si>
  <si>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</si>
  <si>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</si>
  <si>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</si>
  <si>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</si>
  <si>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</si>
  <si>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</si>
  <si>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</si>
  <si>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</si>
  <si>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</si>
  <si>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</si>
  <si>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</si>
  <si>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</si>
  <si>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</si>
  <si>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</si>
  <si>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</si>
  <si>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</si>
  <si>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</si>
  <si>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</si>
  <si>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</si>
  <si>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</si>
  <si>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</si>
  <si>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</si>
  <si>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</si>
  <si>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</si>
  <si>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</si>
  <si>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</si>
  <si>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</si>
  <si>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</si>
  <si>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</si>
  <si>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</si>
  <si>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</si>
  <si>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</si>
  <si>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</si>
  <si>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</si>
  <si>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</si>
  <si>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</si>
  <si>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</si>
  <si>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</si>
  <si>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</si>
  <si>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</si>
  <si>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</si>
  <si>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</si>
  <si>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</si>
  <si>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</si>
  <si>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</si>
  <si>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</si>
  <si>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</si>
  <si>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</si>
  <si>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</si>
  <si>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</si>
  <si>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</si>
  <si>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</si>
  <si>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</si>
  <si>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</si>
  <si>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</si>
  <si>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</si>
  <si>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</si>
  <si>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</si>
  <si>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</si>
  <si>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</si>
  <si>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</si>
  <si>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</si>
  <si>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</si>
  <si>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</si>
  <si>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</si>
  <si>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</si>
  <si>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</si>
  <si>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</si>
  <si>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</si>
  <si>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</si>
  <si>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</si>
  <si>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</si>
  <si>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</si>
  <si>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</si>
  <si>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</si>
  <si>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</si>
  <si>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</si>
  <si>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</si>
  <si>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</si>
  <si>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</si>
  <si>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</si>
  <si>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</si>
  <si>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</si>
  <si>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</si>
  <si>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</si>
  <si>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</si>
  <si>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</si>
  <si>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</si>
  <si>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</si>
  <si>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</si>
  <si>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</si>
  <si>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</si>
  <si>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</si>
  <si>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</si>
  <si>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</si>
  <si>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511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</si>
  <si>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</si>
  <si>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</si>
  <si>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</si>
  <si>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</si>
  <si>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</si>
  <si>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</si>
  <si>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</si>
  <si>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</si>
  <si>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</si>
  <si>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</si>
  <si>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</si>
  <si>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</si>
  <si>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</si>
  <si>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</si>
  <si>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 xml:space="preserve"> извор   01</t>
  </si>
  <si>
    <t>извор  04</t>
  </si>
  <si>
    <t>извор        05-08</t>
  </si>
  <si>
    <t>извор        09-12</t>
  </si>
  <si>
    <t>извор       09-12</t>
  </si>
  <si>
    <t>са економске класификације 465</t>
  </si>
  <si>
    <t>8(6+7)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</si>
  <si>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</si>
  <si>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</si>
  <si>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</si>
  <si>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</si>
  <si>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</si>
  <si>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</si>
  <si>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</si>
  <si>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</si>
  <si>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</si>
  <si>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</si>
  <si>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У __________________   ______    2017. године</t>
  </si>
  <si>
    <t>Одлуком о буџету за 2017. годину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</si>
</sst>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0" fontId="0" fillId="34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9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21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34" borderId="23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2" xfId="0" applyFont="1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32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3" fillId="2" borderId="34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28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28" xfId="0" applyNumberFormat="1" applyFont="1" applyBorder="1" applyAlignment="1" applyProtection="1">
      <alignment horizontal="left" vertical="top" wrapText="1"/>
      <protection/>
    </xf>
    <xf numFmtId="0" fontId="0" fillId="0" borderId="33" xfId="0" applyNumberFormat="1" applyFont="1" applyBorder="1" applyAlignment="1" applyProtection="1">
      <alignment horizontal="left" vertical="top" wrapText="1"/>
      <protection/>
    </xf>
    <xf numFmtId="0" fontId="0" fillId="0" borderId="35" xfId="0" applyNumberFormat="1" applyFont="1" applyBorder="1" applyAlignment="1" applyProtection="1">
      <alignment horizontal="left" vertical="top" wrapText="1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8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right" vertical="center" wrapText="1"/>
      <protection locked="0"/>
    </xf>
    <xf numFmtId="0" fontId="8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38" xfId="0" applyFont="1" applyFill="1" applyBorder="1" applyAlignment="1" applyProtection="1">
      <alignment horizontal="center" vertical="top" wrapText="1"/>
      <protection/>
    </xf>
    <xf numFmtId="49" fontId="3" fillId="34" borderId="38" xfId="0" applyNumberFormat="1" applyFont="1" applyFill="1" applyBorder="1" applyAlignment="1" applyProtection="1">
      <alignment horizontal="center" vertical="top" wrapText="1"/>
      <protection/>
    </xf>
    <xf numFmtId="49" fontId="3" fillId="34" borderId="39" xfId="0" applyNumberFormat="1" applyFont="1" applyFill="1" applyBorder="1" applyAlignment="1" applyProtection="1">
      <alignment horizontal="center" vertical="top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0" fillId="34" borderId="41" xfId="0" applyFont="1" applyFill="1" applyBorder="1" applyAlignment="1" applyProtection="1">
      <alignment horizontal="center" vertical="center" wrapText="1"/>
      <protection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 applyProtection="1">
      <alignment horizontal="right" vertical="center" wrapText="1"/>
      <protection locked="0"/>
    </xf>
    <xf numFmtId="0" fontId="8" fillId="2" borderId="41" xfId="0" applyFont="1" applyFill="1" applyBorder="1" applyAlignment="1" applyProtection="1">
      <alignment horizontal="right" vertical="center" wrapText="1"/>
      <protection locked="0"/>
    </xf>
    <xf numFmtId="0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right" vertical="center"/>
      <protection/>
    </xf>
    <xf numFmtId="0" fontId="3" fillId="34" borderId="26" xfId="0" applyFont="1" applyFill="1" applyBorder="1" applyAlignment="1" applyProtection="1">
      <alignment horizontal="right" vertical="center"/>
      <protection/>
    </xf>
    <xf numFmtId="0" fontId="3" fillId="34" borderId="47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3" fillId="2" borderId="48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50" xfId="0" applyFont="1" applyFill="1" applyBorder="1" applyAlignment="1" applyProtection="1">
      <alignment vertical="center"/>
      <protection/>
    </xf>
    <xf numFmtId="0" fontId="0" fillId="34" borderId="50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0" fontId="0" fillId="2" borderId="12" xfId="0" applyFill="1" applyBorder="1" applyAlignment="1" applyProtection="1">
      <alignment horizontal="center" vertical="center"/>
      <protection/>
    </xf>
    <xf numFmtId="3" fontId="3" fillId="34" borderId="51" xfId="0" applyNumberFormat="1" applyFont="1" applyFill="1" applyBorder="1" applyAlignment="1" applyProtection="1">
      <alignment horizontal="right" vertical="center"/>
      <protection/>
    </xf>
    <xf numFmtId="0" fontId="0" fillId="34" borderId="52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55" xfId="0" applyFill="1" applyBorder="1" applyAlignment="1">
      <alignment/>
    </xf>
    <xf numFmtId="0" fontId="0" fillId="34" borderId="56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center" vertical="center"/>
      <protection/>
    </xf>
    <xf numFmtId="3" fontId="3" fillId="34" borderId="27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14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49" fontId="3" fillId="34" borderId="5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2" borderId="50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Border="1" applyAlignment="1" applyProtection="1">
      <alignment horizontal="right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right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right" vertical="center"/>
      <protection locked="0"/>
    </xf>
    <xf numFmtId="3" fontId="0" fillId="0" borderId="45" xfId="0" applyNumberFormat="1" applyBorder="1" applyAlignment="1" applyProtection="1">
      <alignment horizontal="right" vertical="center"/>
      <protection locked="0"/>
    </xf>
    <xf numFmtId="3" fontId="3" fillId="34" borderId="36" xfId="0" applyNumberFormat="1" applyFont="1" applyFill="1" applyBorder="1" applyAlignment="1" applyProtection="1">
      <alignment horizontal="right" vertical="center"/>
      <protection/>
    </xf>
    <xf numFmtId="3" fontId="3" fillId="34" borderId="46" xfId="0" applyNumberFormat="1" applyFont="1" applyFill="1" applyBorder="1" applyAlignment="1" applyProtection="1">
      <alignment horizontal="righ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7" xfId="0" applyFill="1" applyBorder="1" applyAlignment="1" applyProtection="1">
      <alignment horizontal="center" vertical="center" textRotation="90"/>
      <protection/>
    </xf>
    <xf numFmtId="3" fontId="0" fillId="0" borderId="32" xfId="0" applyNumberFormat="1" applyBorder="1" applyAlignment="1" applyProtection="1">
      <alignment horizontal="right" vertical="center"/>
      <protection locked="0"/>
    </xf>
    <xf numFmtId="3" fontId="3" fillId="34" borderId="32" xfId="0" applyNumberFormat="1" applyFont="1" applyFill="1" applyBorder="1" applyAlignment="1" applyProtection="1">
      <alignment horizontal="right" vertical="center"/>
      <protection/>
    </xf>
    <xf numFmtId="3" fontId="0" fillId="0" borderId="60" xfId="0" applyNumberFormat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 applyProtection="1">
      <alignment horizontal="right" vertical="center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3" fontId="0" fillId="0" borderId="39" xfId="0" applyNumberFormat="1" applyBorder="1" applyAlignment="1" applyProtection="1">
      <alignment horizontal="right" vertical="center"/>
      <protection locked="0"/>
    </xf>
    <xf numFmtId="3" fontId="3" fillId="34" borderId="47" xfId="0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/>
      <protection/>
    </xf>
    <xf numFmtId="0" fontId="16" fillId="2" borderId="61" xfId="0" applyFont="1" applyFill="1" applyBorder="1" applyAlignment="1" applyProtection="1">
      <alignment vertical="center"/>
      <protection/>
    </xf>
    <xf numFmtId="0" fontId="16" fillId="2" borderId="50" xfId="0" applyFont="1" applyFill="1" applyBorder="1" applyAlignment="1" applyProtection="1">
      <alignment vertical="center"/>
      <protection/>
    </xf>
    <xf numFmtId="0" fontId="16" fillId="2" borderId="62" xfId="0" applyFont="1" applyFill="1" applyBorder="1" applyAlignment="1" applyProtection="1">
      <alignment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Border="1" applyAlignment="1" applyProtection="1">
      <alignment horizontal="right" vertical="center"/>
      <protection locked="0"/>
    </xf>
    <xf numFmtId="3" fontId="0" fillId="0" borderId="63" xfId="0" applyNumberFormat="1" applyBorder="1" applyAlignment="1" applyProtection="1">
      <alignment horizontal="right" vertical="center"/>
      <protection locked="0"/>
    </xf>
    <xf numFmtId="0" fontId="0" fillId="2" borderId="55" xfId="0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vertical="center"/>
      <protection/>
    </xf>
    <xf numFmtId="0" fontId="16" fillId="2" borderId="56" xfId="0" applyFont="1" applyFill="1" applyBorder="1" applyAlignment="1" applyProtection="1">
      <alignment vertical="center"/>
      <protection/>
    </xf>
    <xf numFmtId="0" fontId="16" fillId="2" borderId="55" xfId="0" applyFont="1" applyFill="1" applyBorder="1" applyAlignment="1" applyProtection="1">
      <alignment vertical="center"/>
      <protection/>
    </xf>
    <xf numFmtId="0" fontId="9" fillId="2" borderId="62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3" borderId="61" xfId="0" applyFont="1" applyFill="1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 applyProtection="1">
      <alignment horizontal="center"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32" xfId="0" applyFill="1" applyBorder="1" applyAlignment="1" applyProtection="1">
      <alignment horizontal="center" vertical="center" textRotation="90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left" vertical="center"/>
      <protection locked="0"/>
    </xf>
    <xf numFmtId="0" fontId="17" fillId="2" borderId="50" xfId="0" applyFont="1" applyFill="1" applyBorder="1" applyAlignment="1" applyProtection="1">
      <alignment horizontal="left" vertical="center"/>
      <protection locked="0"/>
    </xf>
    <xf numFmtId="0" fontId="17" fillId="2" borderId="62" xfId="0" applyFont="1" applyFill="1" applyBorder="1" applyAlignment="1" applyProtection="1">
      <alignment horizontal="left" vertical="center"/>
      <protection locked="0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50" xfId="0" applyFont="1" applyFill="1" applyBorder="1" applyAlignment="1" applyProtection="1">
      <alignment horizontal="center" vertical="top" wrapText="1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9" fillId="2" borderId="50" xfId="0" applyFont="1" applyFill="1" applyBorder="1" applyAlignment="1" applyProtection="1">
      <alignment horizontal="left" vertical="center"/>
      <protection/>
    </xf>
    <xf numFmtId="0" fontId="13" fillId="2" borderId="61" xfId="0" applyFont="1" applyFill="1" applyBorder="1" applyAlignment="1" applyProtection="1">
      <alignment horizontal="left" vertical="center"/>
      <protection/>
    </xf>
    <xf numFmtId="0" fontId="13" fillId="2" borderId="50" xfId="0" applyFont="1" applyFill="1" applyBorder="1" applyAlignment="1" applyProtection="1">
      <alignment horizontal="left" vertical="center"/>
      <protection/>
    </xf>
    <xf numFmtId="0" fontId="13" fillId="2" borderId="62" xfId="0" applyFont="1" applyFill="1" applyBorder="1" applyAlignment="1" applyProtection="1">
      <alignment horizontal="left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9" fillId="34" borderId="62" xfId="0" applyFont="1" applyFill="1" applyBorder="1" applyAlignment="1" applyProtection="1">
      <alignment horizontal="center" vertical="top" wrapText="1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50" xfId="0" applyFont="1" applyFill="1" applyBorder="1" applyAlignment="1" applyProtection="1">
      <alignment horizontal="center" vertical="center"/>
      <protection/>
    </xf>
    <xf numFmtId="0" fontId="10" fillId="2" borderId="62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9" fillId="2" borderId="55" xfId="0" applyFont="1" applyFill="1" applyBorder="1" applyAlignment="1" applyProtection="1">
      <alignment horizontal="lef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216</v>
      </c>
      <c r="L1" s="14" t="s">
        <v>215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214</v>
      </c>
      <c r="C4" s="204"/>
      <c r="D4" s="205"/>
      <c r="E4" s="206"/>
    </row>
    <row r="5" spans="2:19" ht="13.5" thickBot="1">
      <c r="B5" s="7" t="s">
        <v>59</v>
      </c>
      <c r="C5" s="21" t="s">
        <v>60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07">
        <f>IF(ISNA(+VLOOKUP(C6,šifrarnik!D1:E7,2,FALSE))=TRUE,"",VLOOKUP(C6,šifrarnik!D1:E7,2,FALSE))</f>
      </c>
      <c r="E6" s="208"/>
      <c r="F6" s="208"/>
      <c r="G6" s="208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09" t="s">
        <v>14</v>
      </c>
      <c r="B8" s="212" t="s">
        <v>0</v>
      </c>
      <c r="C8" s="213" t="s">
        <v>46</v>
      </c>
      <c r="D8" s="214"/>
      <c r="E8" s="214"/>
      <c r="F8" s="214"/>
      <c r="G8" s="215"/>
      <c r="H8" s="218" t="s">
        <v>47</v>
      </c>
      <c r="I8" s="219"/>
      <c r="J8" s="220"/>
      <c r="K8" s="218" t="s">
        <v>61</v>
      </c>
      <c r="L8" s="219"/>
      <c r="M8" s="220"/>
      <c r="N8" s="16"/>
      <c r="O8" s="16"/>
      <c r="P8" s="16"/>
      <c r="Q8" s="16"/>
      <c r="R8" s="16"/>
      <c r="S8" s="16"/>
    </row>
    <row r="9" spans="1:19" ht="12.75" customHeight="1">
      <c r="A9" s="210"/>
      <c r="B9" s="212"/>
      <c r="C9" s="216" t="s">
        <v>1</v>
      </c>
      <c r="D9" s="216" t="s">
        <v>2</v>
      </c>
      <c r="E9" s="216" t="s">
        <v>3</v>
      </c>
      <c r="F9" s="216" t="s">
        <v>4</v>
      </c>
      <c r="G9" s="216" t="s">
        <v>5</v>
      </c>
      <c r="H9" s="216" t="s">
        <v>11</v>
      </c>
      <c r="I9" s="216" t="s">
        <v>12</v>
      </c>
      <c r="J9" s="216" t="s">
        <v>7</v>
      </c>
      <c r="K9" s="216" t="s">
        <v>11</v>
      </c>
      <c r="L9" s="216" t="s">
        <v>12</v>
      </c>
      <c r="M9" s="216" t="s">
        <v>7</v>
      </c>
      <c r="N9" s="16"/>
      <c r="O9" s="16"/>
      <c r="P9" s="16"/>
      <c r="Q9" s="16"/>
      <c r="R9" s="16"/>
      <c r="S9" s="16"/>
    </row>
    <row r="10" spans="1:19" ht="69.75" customHeight="1">
      <c r="A10" s="211"/>
      <c r="B10" s="212"/>
      <c r="C10" s="217"/>
      <c r="D10" s="217"/>
      <c r="E10" s="217"/>
      <c r="F10" s="217"/>
      <c r="G10" s="217"/>
      <c r="H10" s="217"/>
      <c r="I10" s="217"/>
      <c r="J10" s="217" t="s">
        <v>7</v>
      </c>
      <c r="K10" s="217"/>
      <c r="L10" s="217"/>
      <c r="M10" s="217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217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213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218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36" t="s">
        <v>219</v>
      </c>
      <c r="B24" t="s">
        <v>222</v>
      </c>
      <c r="C24" s="8"/>
      <c r="F24" t="s">
        <v>220</v>
      </c>
      <c r="H24" t="s">
        <v>221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L9:L10"/>
    <mergeCell ref="K9:K10"/>
    <mergeCell ref="H8:J8"/>
    <mergeCell ref="M9:M10"/>
    <mergeCell ref="K8:M8"/>
    <mergeCell ref="H9:H10"/>
    <mergeCell ref="I9:I10"/>
    <mergeCell ref="J9:J10"/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1/000/2017//00000/Одлуком о буџету за 2017. годину/</v>
      </c>
      <c r="C1" t="str">
        <f>ZAPOSLENI!C12</f>
        <v>Органи и организације локалне власти</v>
      </c>
      <c r="D1" s="75">
        <f>ZAPOSLENI!D12</f>
        <v>0</v>
      </c>
      <c r="E1" s="75">
        <f>ZAPOSLENI!E12</f>
        <v>0</v>
      </c>
      <c r="F1" s="75">
        <f>ZAPOSLENI!F12</f>
        <v>0</v>
      </c>
      <c r="G1" s="75">
        <f>ZAPOSLENI!G12</f>
        <v>0</v>
      </c>
      <c r="H1" s="75">
        <f>ZAPOSLENI!H12</f>
        <v>0</v>
      </c>
      <c r="I1" s="75">
        <f>ZAPOSLENI!I12</f>
        <v>0</v>
      </c>
      <c r="J1" s="75">
        <f>ZAPOSLENI!J12</f>
        <v>0</v>
      </c>
      <c r="K1" s="75">
        <f>ZAPOSLENI!K12</f>
        <v>0</v>
      </c>
      <c r="L1" s="75">
        <f>ZAPOSLENI!L12</f>
        <v>0</v>
      </c>
      <c r="M1" s="75">
        <f>ZAPOSLENI!M12</f>
        <v>0</v>
      </c>
      <c r="N1" s="75">
        <f>ZAPOSLENI!N12</f>
        <v>0</v>
      </c>
      <c r="O1" s="75">
        <f>ZAPOSLENI!O12</f>
        <v>0</v>
      </c>
      <c r="P1" s="75">
        <f>ZAPOSLENI!P12</f>
        <v>0</v>
      </c>
      <c r="Q1" s="75">
        <f>ZAPOSLENI!Q12</f>
        <v>0</v>
      </c>
      <c r="R1" s="75">
        <f>ZAPOSLENI!R12</f>
        <v>0</v>
      </c>
    </row>
    <row r="2" spans="1:18" ht="12.75">
      <c r="A2">
        <f>ZAPOSLENI!A13</f>
        <v>2</v>
      </c>
      <c r="B2" t="str">
        <f>ZAPOSLENI!B13</f>
        <v>2/000/2017//00000/Одлуком о буџету за 2017. годину/</v>
      </c>
      <c r="C2" t="str">
        <f>ZAPOSLENI!C13</f>
        <v>Предшколске установе </v>
      </c>
      <c r="D2" s="75">
        <f>ZAPOSLENI!D13</f>
        <v>0</v>
      </c>
      <c r="E2" s="75">
        <f>ZAPOSLENI!E13</f>
        <v>0</v>
      </c>
      <c r="F2" s="75">
        <f>ZAPOSLENI!F13</f>
        <v>0</v>
      </c>
      <c r="G2" s="75">
        <f>ZAPOSLENI!G13</f>
        <v>0</v>
      </c>
      <c r="H2" s="75">
        <f>ZAPOSLENI!H13</f>
        <v>0</v>
      </c>
      <c r="I2" s="75">
        <f>ZAPOSLENI!I13</f>
        <v>0</v>
      </c>
      <c r="J2" s="75">
        <f>ZAPOSLENI!J13</f>
        <v>0</v>
      </c>
      <c r="K2" s="75">
        <f>ZAPOSLENI!K13</f>
        <v>0</v>
      </c>
      <c r="L2" s="75">
        <f>ZAPOSLENI!L13</f>
        <v>0</v>
      </c>
      <c r="M2" s="75">
        <f>ZAPOSLENI!M13</f>
        <v>0</v>
      </c>
      <c r="N2" s="75">
        <f>ZAPOSLENI!N13</f>
        <v>0</v>
      </c>
      <c r="O2" s="75">
        <f>ZAPOSLENI!O13</f>
        <v>0</v>
      </c>
      <c r="P2" s="75">
        <f>ZAPOSLENI!P13</f>
        <v>0</v>
      </c>
      <c r="Q2" s="75">
        <f>ZAPOSLENI!Q13</f>
        <v>0</v>
      </c>
      <c r="R2" s="75">
        <f>ZAPOSLENI!R13</f>
        <v>0</v>
      </c>
    </row>
    <row r="3" spans="1:18" ht="12.75">
      <c r="A3">
        <f>ZAPOSLENI!A14</f>
        <v>3</v>
      </c>
      <c r="B3" t="str">
        <f>ZAPOSLENI!B14</f>
        <v>3/000/2017//00000/Одлуком о буџету за 2017. годину/</v>
      </c>
      <c r="C3" t="str">
        <f>ZAPOSLENI!C14</f>
        <v>Установе културе</v>
      </c>
      <c r="D3" s="75">
        <f>ZAPOSLENI!D14</f>
        <v>0</v>
      </c>
      <c r="E3" s="75">
        <f>ZAPOSLENI!E14</f>
        <v>0</v>
      </c>
      <c r="F3" s="75">
        <f>ZAPOSLENI!F14</f>
        <v>0</v>
      </c>
      <c r="G3" s="75">
        <f>ZAPOSLENI!G14</f>
        <v>0</v>
      </c>
      <c r="H3" s="75">
        <f>ZAPOSLENI!H14</f>
        <v>0</v>
      </c>
      <c r="I3" s="75">
        <f>ZAPOSLENI!I14</f>
        <v>0</v>
      </c>
      <c r="J3" s="75">
        <f>ZAPOSLENI!J14</f>
        <v>0</v>
      </c>
      <c r="K3" s="75">
        <f>ZAPOSLENI!K14</f>
        <v>0</v>
      </c>
      <c r="L3" s="75">
        <f>ZAPOSLENI!L14</f>
        <v>0</v>
      </c>
      <c r="M3" s="75">
        <f>ZAPOSLENI!M14</f>
        <v>0</v>
      </c>
      <c r="N3" s="75">
        <f>ZAPOSLENI!N14</f>
        <v>0</v>
      </c>
      <c r="O3" s="75">
        <f>ZAPOSLENI!O14</f>
        <v>0</v>
      </c>
      <c r="P3" s="75">
        <f>ZAPOSLENI!P14</f>
        <v>0</v>
      </c>
      <c r="Q3" s="75">
        <f>ZAPOSLENI!Q14</f>
        <v>0</v>
      </c>
      <c r="R3" s="75">
        <f>ZAPOSLENI!R14</f>
        <v>0</v>
      </c>
    </row>
    <row r="4" spans="1:18" ht="12.75">
      <c r="A4">
        <f>ZAPOSLENI!A15</f>
        <v>4</v>
      </c>
      <c r="B4" t="str">
        <f>ZAPOSLENI!B15</f>
        <v>4/000/2017//00000/Одлуком о буџету за 2017. годину/</v>
      </c>
      <c r="C4" t="str">
        <f>ZAPOSLENI!C15</f>
        <v>Остале установе из области јавних служби</v>
      </c>
      <c r="D4" s="75">
        <f>ZAPOSLENI!D15</f>
        <v>0</v>
      </c>
      <c r="E4" s="75">
        <f>ZAPOSLENI!E15</f>
        <v>0</v>
      </c>
      <c r="F4" s="75">
        <f>ZAPOSLENI!F15</f>
        <v>0</v>
      </c>
      <c r="G4" s="75">
        <f>ZAPOSLENI!G15</f>
        <v>0</v>
      </c>
      <c r="H4" s="75">
        <f>ZAPOSLENI!H15</f>
        <v>0</v>
      </c>
      <c r="I4" s="75">
        <f>ZAPOSLENI!I15</f>
        <v>0</v>
      </c>
      <c r="J4" s="75">
        <f>ZAPOSLENI!J15</f>
        <v>0</v>
      </c>
      <c r="K4" s="75">
        <f>ZAPOSLENI!K15</f>
        <v>0</v>
      </c>
      <c r="L4" s="75">
        <f>ZAPOSLENI!L15</f>
        <v>0</v>
      </c>
      <c r="M4" s="75">
        <f>ZAPOSLENI!M15</f>
        <v>0</v>
      </c>
      <c r="N4" s="75">
        <f>ZAPOSLENI!N15</f>
        <v>0</v>
      </c>
      <c r="O4" s="75">
        <f>ZAPOSLENI!O15</f>
        <v>0</v>
      </c>
      <c r="P4" s="75">
        <f>ZAPOSLENI!P15</f>
        <v>0</v>
      </c>
      <c r="Q4" s="75">
        <f>ZAPOSLENI!Q15</f>
        <v>0</v>
      </c>
      <c r="R4" s="75">
        <f>ZAPOSLENI!R15</f>
        <v>0</v>
      </c>
    </row>
    <row r="5" spans="1:18" ht="12.75">
      <c r="A5">
        <f>ZAPOSLENI!A16</f>
        <v>5</v>
      </c>
      <c r="B5" t="str">
        <f>ZAPOSLENI!B16</f>
        <v>5/000/2017//00000/Одлуком о буџету за 2017. годину/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75">
        <f>ZAPOSLENI!D16</f>
        <v>0</v>
      </c>
      <c r="E5" s="75">
        <f>ZAPOSLENI!E16</f>
        <v>0</v>
      </c>
      <c r="F5" s="75">
        <f>ZAPOSLENI!F16</f>
        <v>0</v>
      </c>
      <c r="G5" s="75">
        <f>ZAPOSLENI!G16</f>
        <v>0</v>
      </c>
      <c r="H5" s="75">
        <f>ZAPOSLENI!H16</f>
        <v>0</v>
      </c>
      <c r="I5" s="75">
        <f>ZAPOSLENI!I16</f>
        <v>0</v>
      </c>
      <c r="J5" s="75">
        <f>ZAPOSLENI!J16</f>
        <v>0</v>
      </c>
      <c r="K5" s="75">
        <f>ZAPOSLENI!K16</f>
        <v>0</v>
      </c>
      <c r="L5" s="75">
        <f>ZAPOSLENI!L16</f>
        <v>0</v>
      </c>
      <c r="M5" s="75">
        <f>ZAPOSLENI!M16</f>
        <v>0</v>
      </c>
      <c r="N5" s="75">
        <f>ZAPOSLENI!N16</f>
        <v>0</v>
      </c>
      <c r="O5" s="75">
        <f>ZAPOSLENI!O16</f>
        <v>0</v>
      </c>
      <c r="P5" s="75">
        <f>ZAPOSLENI!P16</f>
        <v>0</v>
      </c>
      <c r="Q5" s="75">
        <f>ZAPOSLENI!Q16</f>
        <v>0</v>
      </c>
      <c r="R5" s="75">
        <f>ZAPOSLENI!R16</f>
        <v>0</v>
      </c>
    </row>
    <row r="6" spans="1:18" ht="12.75">
      <c r="A6">
        <f>ZAPOSLENI!A17</f>
        <v>6</v>
      </c>
      <c r="B6" t="str">
        <f>ZAPOSLENI!B17</f>
        <v>6/000/2017//00000/Одлуком о буџету за 2017. годину/</v>
      </c>
      <c r="C6" t="str">
        <f>ZAPOSLENI!C17</f>
        <v>Месне заједнице</v>
      </c>
      <c r="D6" s="75">
        <f>ZAPOSLENI!D17</f>
        <v>0</v>
      </c>
      <c r="E6" s="75">
        <f>ZAPOSLENI!E17</f>
        <v>0</v>
      </c>
      <c r="F6" s="75">
        <f>ZAPOSLENI!F17</f>
        <v>0</v>
      </c>
      <c r="G6" s="75">
        <f>ZAPOSLENI!G17</f>
        <v>0</v>
      </c>
      <c r="H6" s="75">
        <f>ZAPOSLENI!H17</f>
        <v>0</v>
      </c>
      <c r="I6" s="75">
        <f>ZAPOSLENI!I17</f>
        <v>0</v>
      </c>
      <c r="J6" s="75">
        <f>ZAPOSLENI!J17</f>
        <v>0</v>
      </c>
      <c r="K6" s="75">
        <f>ZAPOSLENI!K17</f>
        <v>0</v>
      </c>
      <c r="L6" s="75">
        <f>ZAPOSLENI!L17</f>
        <v>0</v>
      </c>
      <c r="M6" s="75">
        <f>ZAPOSLENI!M17</f>
        <v>0</v>
      </c>
      <c r="N6" s="75">
        <f>ZAPOSLENI!N17</f>
        <v>0</v>
      </c>
      <c r="O6" s="75">
        <f>ZAPOSLENI!O17</f>
        <v>0</v>
      </c>
      <c r="P6" s="75">
        <f>ZAPOSLENI!P17</f>
        <v>0</v>
      </c>
      <c r="Q6" s="75">
        <f>ZAPOSLENI!Q17</f>
        <v>0</v>
      </c>
      <c r="R6" s="75">
        <f>ZAPOSLENI!R17</f>
        <v>0</v>
      </c>
    </row>
    <row r="7" spans="1:18" ht="12.75">
      <c r="A7">
        <f>ZAPOSLENI!A18</f>
        <v>7</v>
      </c>
      <c r="B7" t="str">
        <f>ZAPOSLENI!B18</f>
        <v>7/000/2017//00000/Одлуком о буџету за 2017. годину/</v>
      </c>
      <c r="C7" t="str">
        <f>ZAPOSLENI!C18</f>
        <v>Нове установе и органи</v>
      </c>
      <c r="D7" s="75">
        <f>ZAPOSLENI!D18</f>
        <v>0</v>
      </c>
      <c r="E7" s="75">
        <f>ZAPOSLENI!E18</f>
        <v>0</v>
      </c>
      <c r="F7" s="75">
        <f>ZAPOSLENI!F18</f>
        <v>0</v>
      </c>
      <c r="G7" s="75">
        <f>ZAPOSLENI!G18</f>
        <v>0</v>
      </c>
      <c r="H7" s="75">
        <f>ZAPOSLENI!H18</f>
        <v>0</v>
      </c>
      <c r="I7" s="75">
        <f>ZAPOSLENI!I18</f>
        <v>0</v>
      </c>
      <c r="J7" s="75">
        <f>ZAPOSLENI!J18</f>
        <v>0</v>
      </c>
      <c r="K7" s="75">
        <f>ZAPOSLENI!K18</f>
        <v>0</v>
      </c>
      <c r="L7" s="75">
        <f>ZAPOSLENI!L18</f>
        <v>0</v>
      </c>
      <c r="M7" s="75">
        <f>ZAPOSLENI!M18</f>
        <v>0</v>
      </c>
      <c r="N7" s="75">
        <f>ZAPOSLENI!N18</f>
        <v>0</v>
      </c>
      <c r="O7" s="75">
        <f>ZAPOSLENI!O18</f>
        <v>0</v>
      </c>
      <c r="P7" s="75">
        <f>ZAPOSLENI!P18</f>
        <v>0</v>
      </c>
      <c r="Q7" s="75">
        <f>ZAPOSLENI!Q18</f>
        <v>0</v>
      </c>
      <c r="R7" s="75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41" customWidth="1"/>
    <col min="2" max="2" width="115.7109375" style="41" customWidth="1"/>
    <col min="3" max="3" width="27.7109375" style="41" customWidth="1"/>
    <col min="4" max="4" width="11.00390625" style="41" bestFit="1" customWidth="1"/>
    <col min="5" max="5" width="9.28125" style="41" bestFit="1" customWidth="1"/>
    <col min="6" max="6" width="11.00390625" style="41" bestFit="1" customWidth="1"/>
    <col min="7" max="7" width="11.00390625" style="41" customWidth="1"/>
    <col min="8" max="10" width="9.28125" style="41" bestFit="1" customWidth="1"/>
    <col min="11" max="11" width="9.28125" style="41" customWidth="1"/>
    <col min="12" max="12" width="9.140625" style="72" customWidth="1"/>
    <col min="13" max="16" width="9.140625" style="41" customWidth="1"/>
    <col min="17" max="17" width="9.140625" style="72" customWidth="1"/>
    <col min="18" max="16384" width="9.140625" style="41" customWidth="1"/>
  </cols>
  <sheetData>
    <row r="1" spans="1:16" ht="12.75">
      <c r="A1" s="71">
        <f>IZVOR_01!A13</f>
        <v>1</v>
      </c>
      <c r="B1" s="71" t="str">
        <f>IZVOR_01!B13</f>
        <v>1/000/2017/0/00001/01/Одлуком о буџету за 2017. годину/</v>
      </c>
      <c r="C1" s="71" t="str">
        <f>IZVOR_01!C13</f>
        <v>Органи и организације локалне власти</v>
      </c>
      <c r="D1" s="74">
        <f>IZVOR_01!D13</f>
        <v>0</v>
      </c>
      <c r="E1" s="74">
        <f>IZVOR_01!E13</f>
        <v>0</v>
      </c>
      <c r="F1" s="74">
        <f>IZVOR_01!F13</f>
        <v>0</v>
      </c>
      <c r="G1" s="74">
        <f>IZVOR_01!G13</f>
        <v>0</v>
      </c>
      <c r="H1" s="74">
        <f>IZVOR_01!H13</f>
        <v>0</v>
      </c>
      <c r="I1" s="74">
        <f>IZVOR_01!I13</f>
        <v>0</v>
      </c>
      <c r="J1" s="74">
        <f>IZVOR_01!J13</f>
        <v>0</v>
      </c>
      <c r="K1" s="74">
        <f>IZVOR_01!K13</f>
        <v>0</v>
      </c>
      <c r="M1" s="71"/>
      <c r="N1" s="71"/>
      <c r="O1" s="71"/>
      <c r="P1" s="71"/>
    </row>
    <row r="2" spans="1:11" ht="12.75">
      <c r="A2" s="71">
        <f>IZVOR_01!A14</f>
        <v>2</v>
      </c>
      <c r="B2" s="71" t="str">
        <f>IZVOR_01!B14</f>
        <v>2/000/2017/0/00001/01/Одлуком о буџету за 2017. годину/</v>
      </c>
      <c r="C2" s="71" t="str">
        <f>IZVOR_01!C14</f>
        <v>Предшколске установе </v>
      </c>
      <c r="D2" s="74">
        <f>IZVOR_01!D14</f>
        <v>0</v>
      </c>
      <c r="E2" s="74">
        <f>IZVOR_01!E14</f>
        <v>0</v>
      </c>
      <c r="F2" s="74">
        <f>IZVOR_01!F14</f>
        <v>0</v>
      </c>
      <c r="G2" s="74">
        <f>IZVOR_01!G14</f>
        <v>0</v>
      </c>
      <c r="H2" s="74">
        <f>IZVOR_01!H14</f>
        <v>0</v>
      </c>
      <c r="I2" s="74">
        <f>IZVOR_01!I14</f>
        <v>0</v>
      </c>
      <c r="J2" s="74">
        <f>IZVOR_01!J14</f>
        <v>0</v>
      </c>
      <c r="K2" s="74">
        <f>IZVOR_01!K14</f>
        <v>0</v>
      </c>
    </row>
    <row r="3" spans="1:11" ht="12.75">
      <c r="A3" s="71">
        <f>IZVOR_01!A15</f>
        <v>3</v>
      </c>
      <c r="B3" s="71" t="str">
        <f>IZVOR_01!B15</f>
        <v>3/000/2017/0/00001/01/Одлуком о буџету за 2017. годину/</v>
      </c>
      <c r="C3" s="71" t="str">
        <f>IZVOR_01!C15</f>
        <v>Установе културе</v>
      </c>
      <c r="D3" s="74">
        <f>IZVOR_01!D15</f>
        <v>0</v>
      </c>
      <c r="E3" s="74">
        <f>IZVOR_01!E15</f>
        <v>0</v>
      </c>
      <c r="F3" s="74">
        <f>IZVOR_01!F15</f>
        <v>0</v>
      </c>
      <c r="G3" s="74">
        <f>IZVOR_01!G15</f>
        <v>0</v>
      </c>
      <c r="H3" s="74">
        <f>IZVOR_01!H15</f>
        <v>0</v>
      </c>
      <c r="I3" s="74">
        <f>IZVOR_01!I15</f>
        <v>0</v>
      </c>
      <c r="J3" s="74">
        <f>IZVOR_01!J15</f>
        <v>0</v>
      </c>
      <c r="K3" s="74">
        <f>IZVOR_01!K15</f>
        <v>0</v>
      </c>
    </row>
    <row r="4" spans="1:11" ht="12.75">
      <c r="A4" s="71">
        <f>IZVOR_01!A16</f>
        <v>4</v>
      </c>
      <c r="B4" s="71" t="str">
        <f>IZVOR_01!B16</f>
        <v>4/000/2017/0/00001/01/Одлуком о буџету за 2017. годину/</v>
      </c>
      <c r="C4" s="71" t="str">
        <f>IZVOR_01!C16</f>
        <v>Остале установе из области јавних служби</v>
      </c>
      <c r="D4" s="74">
        <f>IZVOR_01!D16</f>
        <v>0</v>
      </c>
      <c r="E4" s="74">
        <f>IZVOR_01!E16</f>
        <v>0</v>
      </c>
      <c r="F4" s="74">
        <f>IZVOR_01!F16</f>
        <v>0</v>
      </c>
      <c r="G4" s="74">
        <f>IZVOR_01!G16</f>
        <v>0</v>
      </c>
      <c r="H4" s="74">
        <f>IZVOR_01!H16</f>
        <v>0</v>
      </c>
      <c r="I4" s="74">
        <f>IZVOR_01!I16</f>
        <v>0</v>
      </c>
      <c r="J4" s="74">
        <f>IZVOR_01!J16</f>
        <v>0</v>
      </c>
      <c r="K4" s="74">
        <f>IZVOR_01!K16</f>
        <v>0</v>
      </c>
    </row>
    <row r="5" spans="1:11" ht="12.75">
      <c r="A5" s="71">
        <f>IZVOR_01!A17</f>
        <v>5</v>
      </c>
      <c r="B5" s="71" t="str">
        <f>IZVOR_01!B17</f>
        <v>5/000/2017/0/00001/01/Одлуком о буџету за 2017. годину/</v>
      </c>
      <c r="C5" s="71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74">
        <f>IZVOR_01!D17</f>
        <v>0</v>
      </c>
      <c r="E5" s="74">
        <f>IZVOR_01!E17</f>
        <v>0</v>
      </c>
      <c r="F5" s="74">
        <f>IZVOR_01!F17</f>
        <v>0</v>
      </c>
      <c r="G5" s="74">
        <f>IZVOR_01!G17</f>
        <v>0</v>
      </c>
      <c r="H5" s="74">
        <f>IZVOR_01!H17</f>
        <v>0</v>
      </c>
      <c r="I5" s="74">
        <f>IZVOR_01!I17</f>
        <v>0</v>
      </c>
      <c r="J5" s="74">
        <f>IZVOR_01!J17</f>
        <v>0</v>
      </c>
      <c r="K5" s="74">
        <f>IZVOR_01!K17</f>
        <v>0</v>
      </c>
    </row>
    <row r="6" spans="1:11" ht="12.75">
      <c r="A6" s="71">
        <f>IZVOR_01!A18</f>
        <v>6</v>
      </c>
      <c r="B6" s="71" t="str">
        <f>IZVOR_01!B18</f>
        <v>6/000/2017/0/00001/01/Одлуком о буџету за 2017. годину/</v>
      </c>
      <c r="C6" s="71" t="str">
        <f>IZVOR_01!C18</f>
        <v>Месне заједнице</v>
      </c>
      <c r="D6" s="74">
        <f>IZVOR_01!D18</f>
        <v>0</v>
      </c>
      <c r="E6" s="74">
        <f>IZVOR_01!E18</f>
        <v>0</v>
      </c>
      <c r="F6" s="74">
        <f>IZVOR_01!F18</f>
        <v>0</v>
      </c>
      <c r="G6" s="74">
        <f>IZVOR_01!G18</f>
        <v>0</v>
      </c>
      <c r="H6" s="74">
        <f>IZVOR_01!H18</f>
        <v>0</v>
      </c>
      <c r="I6" s="74">
        <f>IZVOR_01!I18</f>
        <v>0</v>
      </c>
      <c r="J6" s="74">
        <f>IZVOR_01!J18</f>
        <v>0</v>
      </c>
      <c r="K6" s="74">
        <f>IZVOR_01!K18</f>
        <v>0</v>
      </c>
    </row>
    <row r="7" spans="1:11" ht="12.75">
      <c r="A7" s="71">
        <f>IZVOR_01!A19</f>
        <v>7</v>
      </c>
      <c r="B7" s="71" t="str">
        <f>IZVOR_01!B19</f>
        <v>7/000/2017/0/00001/01/Одлуком о буџету за 2017. годину/</v>
      </c>
      <c r="C7" s="71" t="str">
        <f>IZVOR_01!C19</f>
        <v>Нове установе и органи</v>
      </c>
      <c r="D7" s="74">
        <f>IZVOR_01!D19</f>
        <v>0</v>
      </c>
      <c r="E7" s="74">
        <f>IZVOR_01!E19</f>
        <v>0</v>
      </c>
      <c r="F7" s="74">
        <f>IZVOR_01!F19</f>
        <v>0</v>
      </c>
      <c r="G7" s="74">
        <f>IZVOR_01!G19</f>
        <v>0</v>
      </c>
      <c r="H7" s="74">
        <f>IZVOR_01!H19</f>
        <v>0</v>
      </c>
      <c r="I7" s="74">
        <f>IZVOR_01!I19</f>
        <v>0</v>
      </c>
      <c r="J7" s="74">
        <f>IZVOR_01!J19</f>
        <v>0</v>
      </c>
      <c r="K7" s="74">
        <f>IZVOR_01!K19</f>
        <v>0</v>
      </c>
    </row>
    <row r="8" spans="1:18" ht="12.75">
      <c r="A8" s="71">
        <f>IZVOR_04!A13</f>
        <v>1</v>
      </c>
      <c r="B8" s="71" t="str">
        <f>IZVOR_04!B13</f>
        <v>1/000/2017/0/00004/04/Одлуком о буџету за 2017. годину/</v>
      </c>
      <c r="C8" s="71" t="str">
        <f>IZVOR_04!C13</f>
        <v>Органи и организације локалне власти</v>
      </c>
      <c r="D8" s="74">
        <f>IZVOR_04!D13</f>
        <v>0</v>
      </c>
      <c r="E8" s="74">
        <f>IZVOR_04!E13</f>
        <v>0</v>
      </c>
      <c r="F8" s="74">
        <f>IZVOR_04!F13</f>
        <v>0</v>
      </c>
      <c r="G8" s="74">
        <f>IZVOR_04!G13</f>
        <v>0</v>
      </c>
      <c r="H8" s="74">
        <f>IZVOR_04!H13</f>
        <v>0</v>
      </c>
      <c r="I8" s="74">
        <f>IZVOR_04!I13</f>
        <v>0</v>
      </c>
      <c r="J8" s="74">
        <f>IZVOR_04!J13</f>
        <v>0</v>
      </c>
      <c r="K8" s="74">
        <f>IZVOR_04!K13</f>
        <v>0</v>
      </c>
      <c r="L8" s="73"/>
      <c r="M8" s="71"/>
      <c r="N8" s="71"/>
      <c r="O8" s="71"/>
      <c r="P8" s="71"/>
      <c r="Q8" s="73"/>
      <c r="R8" s="71"/>
    </row>
    <row r="9" spans="1:11" ht="12.75">
      <c r="A9" s="71">
        <f>IZVOR_04!A14</f>
        <v>2</v>
      </c>
      <c r="B9" s="71" t="str">
        <f>IZVOR_04!B14</f>
        <v>2/000/2017/0/00004/04/Одлуком о буџету за 2017. годину/</v>
      </c>
      <c r="C9" s="71" t="str">
        <f>IZVOR_04!C14</f>
        <v>Предшколске установе </v>
      </c>
      <c r="D9" s="74">
        <f>IZVOR_04!D14</f>
        <v>0</v>
      </c>
      <c r="E9" s="74">
        <f>IZVOR_04!E14</f>
        <v>0</v>
      </c>
      <c r="F9" s="74">
        <f>IZVOR_04!F14</f>
        <v>0</v>
      </c>
      <c r="G9" s="74">
        <f>IZVOR_04!G14</f>
        <v>0</v>
      </c>
      <c r="H9" s="74">
        <f>IZVOR_04!H14</f>
        <v>0</v>
      </c>
      <c r="I9" s="74">
        <f>IZVOR_04!I14</f>
        <v>0</v>
      </c>
      <c r="J9" s="74">
        <f>IZVOR_04!J14</f>
        <v>0</v>
      </c>
      <c r="K9" s="74">
        <f>IZVOR_04!K14</f>
        <v>0</v>
      </c>
    </row>
    <row r="10" spans="1:11" ht="12.75">
      <c r="A10" s="71">
        <f>IZVOR_04!A15</f>
        <v>3</v>
      </c>
      <c r="B10" s="71" t="str">
        <f>IZVOR_04!B15</f>
        <v>3/000/2017/0/00004/04/Одлуком о буџету за 2017. годину/</v>
      </c>
      <c r="C10" s="71" t="str">
        <f>IZVOR_04!C15</f>
        <v>Установе културе</v>
      </c>
      <c r="D10" s="74">
        <f>IZVOR_04!D15</f>
        <v>0</v>
      </c>
      <c r="E10" s="74">
        <f>IZVOR_04!E15</f>
        <v>0</v>
      </c>
      <c r="F10" s="74">
        <f>IZVOR_04!F15</f>
        <v>0</v>
      </c>
      <c r="G10" s="74">
        <f>IZVOR_04!G15</f>
        <v>0</v>
      </c>
      <c r="H10" s="74">
        <f>IZVOR_04!H15</f>
        <v>0</v>
      </c>
      <c r="I10" s="74">
        <f>IZVOR_04!I15</f>
        <v>0</v>
      </c>
      <c r="J10" s="74">
        <f>IZVOR_04!J15</f>
        <v>0</v>
      </c>
      <c r="K10" s="74">
        <f>IZVOR_04!K15</f>
        <v>0</v>
      </c>
    </row>
    <row r="11" spans="1:11" ht="12.75">
      <c r="A11" s="71">
        <f>IZVOR_04!A16</f>
        <v>4</v>
      </c>
      <c r="B11" s="71" t="str">
        <f>IZVOR_04!B16</f>
        <v>4/000/2017/0/00004/04/Одлуком о буџету за 2017. годину/</v>
      </c>
      <c r="C11" s="71" t="str">
        <f>IZVOR_04!C16</f>
        <v>Остале установе из области јавних служби</v>
      </c>
      <c r="D11" s="74">
        <f>IZVOR_04!D16</f>
        <v>0</v>
      </c>
      <c r="E11" s="74">
        <f>IZVOR_04!E16</f>
        <v>0</v>
      </c>
      <c r="F11" s="74">
        <f>IZVOR_04!F16</f>
        <v>0</v>
      </c>
      <c r="G11" s="74">
        <f>IZVOR_04!G16</f>
        <v>0</v>
      </c>
      <c r="H11" s="74">
        <f>IZVOR_04!H16</f>
        <v>0</v>
      </c>
      <c r="I11" s="74">
        <f>IZVOR_04!I16</f>
        <v>0</v>
      </c>
      <c r="J11" s="74">
        <f>IZVOR_04!J16</f>
        <v>0</v>
      </c>
      <c r="K11" s="74">
        <f>IZVOR_04!K16</f>
        <v>0</v>
      </c>
    </row>
    <row r="12" spans="1:11" ht="12.75">
      <c r="A12" s="71">
        <f>IZVOR_04!A17</f>
        <v>5</v>
      </c>
      <c r="B12" s="71" t="str">
        <f>IZVOR_04!B17</f>
        <v>5/000/2017/0/00004/04/Одлуком о буџету за 2017. годину/</v>
      </c>
      <c r="C12" s="71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74">
        <f>IZVOR_04!D17</f>
        <v>0</v>
      </c>
      <c r="E12" s="74">
        <f>IZVOR_04!E17</f>
        <v>0</v>
      </c>
      <c r="F12" s="74">
        <f>IZVOR_04!F17</f>
        <v>0</v>
      </c>
      <c r="G12" s="74">
        <f>IZVOR_04!G17</f>
        <v>0</v>
      </c>
      <c r="H12" s="74">
        <f>IZVOR_04!H17</f>
        <v>0</v>
      </c>
      <c r="I12" s="74">
        <f>IZVOR_04!I17</f>
        <v>0</v>
      </c>
      <c r="J12" s="74">
        <f>IZVOR_04!J17</f>
        <v>0</v>
      </c>
      <c r="K12" s="74">
        <f>IZVOR_04!K17</f>
        <v>0</v>
      </c>
    </row>
    <row r="13" spans="1:11" ht="12.75">
      <c r="A13" s="71">
        <f>IZVOR_04!A18</f>
        <v>6</v>
      </c>
      <c r="B13" s="71" t="str">
        <f>IZVOR_04!B18</f>
        <v>6/000/2017/0/00004/04/Одлуком о буџету за 2017. годину/</v>
      </c>
      <c r="C13" s="71" t="str">
        <f>IZVOR_04!C18</f>
        <v>Месне заједнице</v>
      </c>
      <c r="D13" s="74">
        <f>IZVOR_04!D18</f>
        <v>0</v>
      </c>
      <c r="E13" s="74">
        <f>IZVOR_04!E18</f>
        <v>0</v>
      </c>
      <c r="F13" s="74">
        <f>IZVOR_04!F18</f>
        <v>0</v>
      </c>
      <c r="G13" s="74">
        <f>IZVOR_04!G18</f>
        <v>0</v>
      </c>
      <c r="H13" s="74">
        <f>IZVOR_04!H18</f>
        <v>0</v>
      </c>
      <c r="I13" s="74">
        <f>IZVOR_04!I18</f>
        <v>0</v>
      </c>
      <c r="J13" s="74">
        <f>IZVOR_04!J18</f>
        <v>0</v>
      </c>
      <c r="K13" s="74">
        <f>IZVOR_04!K18</f>
        <v>0</v>
      </c>
    </row>
    <row r="14" spans="1:11" ht="12.75">
      <c r="A14" s="71">
        <f>IZVOR_04!A19</f>
        <v>7</v>
      </c>
      <c r="B14" s="71" t="str">
        <f>IZVOR_04!B19</f>
        <v>7/000/2017/0/00004/04/Одлуком о буџету за 2017. годину/</v>
      </c>
      <c r="C14" s="71" t="str">
        <f>IZVOR_04!C19</f>
        <v>Нове установе и органи</v>
      </c>
      <c r="D14" s="74">
        <f>IZVOR_04!D19</f>
        <v>0</v>
      </c>
      <c r="E14" s="74">
        <f>IZVOR_04!E19</f>
        <v>0</v>
      </c>
      <c r="F14" s="74">
        <f>IZVOR_04!F19</f>
        <v>0</v>
      </c>
      <c r="G14" s="74">
        <f>IZVOR_04!G19</f>
        <v>0</v>
      </c>
      <c r="H14" s="74">
        <f>IZVOR_04!H19</f>
        <v>0</v>
      </c>
      <c r="I14" s="74">
        <f>IZVOR_04!I19</f>
        <v>0</v>
      </c>
      <c r="J14" s="74">
        <f>IZVOR_04!J19</f>
        <v>0</v>
      </c>
      <c r="K14" s="74">
        <f>IZVOR_04!K19</f>
        <v>0</v>
      </c>
    </row>
    <row r="15" spans="1:16" ht="12.75">
      <c r="A15" s="71">
        <f>IZVOR_05_08!A13</f>
        <v>1</v>
      </c>
      <c r="B15" s="71" t="str">
        <f>IZVOR_05_08!B13</f>
        <v>1/000/2017/0/05-08/05-08/Одлуком о буџету за 2017. годину/</v>
      </c>
      <c r="C15" s="71" t="str">
        <f>IZVOR_05_08!C13</f>
        <v>Органи и организације локалне власти</v>
      </c>
      <c r="D15" s="74">
        <f>IZVOR_05_08!D13</f>
        <v>0</v>
      </c>
      <c r="E15" s="74">
        <f>IZVOR_05_08!E13</f>
        <v>0</v>
      </c>
      <c r="F15" s="74">
        <f>IZVOR_05_08!F13</f>
        <v>0</v>
      </c>
      <c r="G15" s="74">
        <f>IZVOR_05_08!G13</f>
        <v>0</v>
      </c>
      <c r="H15" s="74">
        <f>IZVOR_05_08!H13</f>
        <v>0</v>
      </c>
      <c r="I15" s="74">
        <f>IZVOR_05_08!I13</f>
        <v>0</v>
      </c>
      <c r="J15" s="74">
        <f>IZVOR_05_08!J13</f>
        <v>0</v>
      </c>
      <c r="K15" s="74">
        <f>IZVOR_05_08!K13</f>
        <v>0</v>
      </c>
      <c r="M15" s="71"/>
      <c r="N15" s="71"/>
      <c r="O15" s="71"/>
      <c r="P15" s="71"/>
    </row>
    <row r="16" spans="1:16" ht="12.75">
      <c r="A16" s="71">
        <f>IZVOR_05_08!A14</f>
        <v>2</v>
      </c>
      <c r="B16" s="71" t="str">
        <f>IZVOR_05_08!B14</f>
        <v>2/000/2017/0/05-08/05-08/Одлуком о буџету за 2017. годину/</v>
      </c>
      <c r="C16" s="71" t="str">
        <f>IZVOR_05_08!C14</f>
        <v>Предшколске установе </v>
      </c>
      <c r="D16" s="74">
        <f>IZVOR_05_08!D14</f>
        <v>0</v>
      </c>
      <c r="E16" s="74">
        <f>IZVOR_05_08!E14</f>
        <v>0</v>
      </c>
      <c r="F16" s="74">
        <f>IZVOR_05_08!F14</f>
        <v>0</v>
      </c>
      <c r="G16" s="74">
        <f>IZVOR_05_08!G14</f>
        <v>0</v>
      </c>
      <c r="H16" s="74">
        <f>IZVOR_05_08!H14</f>
        <v>0</v>
      </c>
      <c r="I16" s="74">
        <f>IZVOR_05_08!I14</f>
        <v>0</v>
      </c>
      <c r="J16" s="74">
        <f>IZVOR_05_08!J14</f>
        <v>0</v>
      </c>
      <c r="K16" s="74">
        <f>IZVOR_05_08!K14</f>
        <v>0</v>
      </c>
      <c r="M16" s="71"/>
      <c r="N16" s="71"/>
      <c r="O16" s="71"/>
      <c r="P16" s="71"/>
    </row>
    <row r="17" spans="1:16" ht="12.75">
      <c r="A17" s="71">
        <f>IZVOR_05_08!A15</f>
        <v>3</v>
      </c>
      <c r="B17" s="71" t="str">
        <f>IZVOR_05_08!B15</f>
        <v>3/000/2017/0/05-08/05-08/Одлуком о буџету за 2017. годину/</v>
      </c>
      <c r="C17" s="71" t="str">
        <f>IZVOR_05_08!C15</f>
        <v>Установе културе</v>
      </c>
      <c r="D17" s="74">
        <f>IZVOR_05_08!D15</f>
        <v>0</v>
      </c>
      <c r="E17" s="74">
        <f>IZVOR_05_08!E15</f>
        <v>0</v>
      </c>
      <c r="F17" s="74">
        <f>IZVOR_05_08!F15</f>
        <v>0</v>
      </c>
      <c r="G17" s="74">
        <f>IZVOR_05_08!G15</f>
        <v>0</v>
      </c>
      <c r="H17" s="74">
        <f>IZVOR_05_08!H15</f>
        <v>0</v>
      </c>
      <c r="I17" s="74">
        <f>IZVOR_05_08!I15</f>
        <v>0</v>
      </c>
      <c r="J17" s="74">
        <f>IZVOR_05_08!J15</f>
        <v>0</v>
      </c>
      <c r="K17" s="74">
        <f>IZVOR_05_08!K15</f>
        <v>0</v>
      </c>
      <c r="M17" s="71"/>
      <c r="N17" s="71"/>
      <c r="O17" s="71"/>
      <c r="P17" s="71"/>
    </row>
    <row r="18" spans="1:16" ht="12.75">
      <c r="A18" s="71">
        <f>IZVOR_05_08!A16</f>
        <v>4</v>
      </c>
      <c r="B18" s="71" t="str">
        <f>IZVOR_05_08!B16</f>
        <v>4/000/2017/0/05-08/05-08/Одлуком о буџету за 2017. годину/</v>
      </c>
      <c r="C18" s="71" t="str">
        <f>IZVOR_05_08!C16</f>
        <v>Остале установе из области јавних служби</v>
      </c>
      <c r="D18" s="74">
        <f>IZVOR_05_08!D16</f>
        <v>0</v>
      </c>
      <c r="E18" s="74">
        <f>IZVOR_05_08!E16</f>
        <v>0</v>
      </c>
      <c r="F18" s="74">
        <f>IZVOR_05_08!F16</f>
        <v>0</v>
      </c>
      <c r="G18" s="74">
        <f>IZVOR_05_08!G16</f>
        <v>0</v>
      </c>
      <c r="H18" s="74">
        <f>IZVOR_05_08!H16</f>
        <v>0</v>
      </c>
      <c r="I18" s="74">
        <f>IZVOR_05_08!I16</f>
        <v>0</v>
      </c>
      <c r="J18" s="74">
        <f>IZVOR_05_08!J16</f>
        <v>0</v>
      </c>
      <c r="K18" s="74">
        <f>IZVOR_05_08!K16</f>
        <v>0</v>
      </c>
      <c r="M18" s="71"/>
      <c r="N18" s="71"/>
      <c r="O18" s="71"/>
      <c r="P18" s="71"/>
    </row>
    <row r="19" spans="1:16" ht="12.75">
      <c r="A19" s="71">
        <f>IZVOR_05_08!A17</f>
        <v>5</v>
      </c>
      <c r="B19" s="71" t="str">
        <f>IZVOR_05_08!B17</f>
        <v>5/000/2017/0/05-08/05-08/Одлуком о буџету за 2017. годину/</v>
      </c>
      <c r="C19" s="71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74">
        <f>IZVOR_05_08!D17</f>
        <v>0</v>
      </c>
      <c r="E19" s="74">
        <f>IZVOR_05_08!E17</f>
        <v>0</v>
      </c>
      <c r="F19" s="74">
        <f>IZVOR_05_08!F17</f>
        <v>0</v>
      </c>
      <c r="G19" s="74">
        <f>IZVOR_05_08!G17</f>
        <v>0</v>
      </c>
      <c r="H19" s="74">
        <f>IZVOR_05_08!H17</f>
        <v>0</v>
      </c>
      <c r="I19" s="74">
        <f>IZVOR_05_08!I17</f>
        <v>0</v>
      </c>
      <c r="J19" s="74">
        <f>IZVOR_05_08!J17</f>
        <v>0</v>
      </c>
      <c r="K19" s="74">
        <f>IZVOR_05_08!K17</f>
        <v>0</v>
      </c>
      <c r="M19" s="71"/>
      <c r="N19" s="71"/>
      <c r="O19" s="71"/>
      <c r="P19" s="71"/>
    </row>
    <row r="20" spans="1:16" ht="12.75">
      <c r="A20" s="71">
        <f>IZVOR_05_08!A18</f>
        <v>6</v>
      </c>
      <c r="B20" s="71" t="str">
        <f>IZVOR_05_08!B18</f>
        <v>6/000/2017/0/05-08/05-08/Одлуком о буџету за 2017. годину/</v>
      </c>
      <c r="C20" s="71" t="str">
        <f>IZVOR_05_08!C18</f>
        <v>Месне заједнице</v>
      </c>
      <c r="D20" s="74">
        <f>IZVOR_05_08!D18</f>
        <v>0</v>
      </c>
      <c r="E20" s="74">
        <f>IZVOR_05_08!E18</f>
        <v>0</v>
      </c>
      <c r="F20" s="74">
        <f>IZVOR_05_08!F18</f>
        <v>0</v>
      </c>
      <c r="G20" s="74">
        <f>IZVOR_05_08!G18</f>
        <v>0</v>
      </c>
      <c r="H20" s="74">
        <f>IZVOR_05_08!H18</f>
        <v>0</v>
      </c>
      <c r="I20" s="74">
        <f>IZVOR_05_08!I18</f>
        <v>0</v>
      </c>
      <c r="J20" s="74">
        <f>IZVOR_05_08!J18</f>
        <v>0</v>
      </c>
      <c r="K20" s="74">
        <f>IZVOR_05_08!K18</f>
        <v>0</v>
      </c>
      <c r="M20" s="71"/>
      <c r="N20" s="71"/>
      <c r="O20" s="71"/>
      <c r="P20" s="71"/>
    </row>
    <row r="21" spans="1:16" ht="12.75">
      <c r="A21" s="71">
        <f>IZVOR_05_08!A19</f>
        <v>7</v>
      </c>
      <c r="B21" s="71" t="str">
        <f>IZVOR_05_08!B19</f>
        <v>7/000/2017/0/05-08/05-08/Одлуком о буџету за 2017. годину/</v>
      </c>
      <c r="C21" s="71" t="str">
        <f>IZVOR_05_08!C19</f>
        <v>Нове установе и органи</v>
      </c>
      <c r="D21" s="74">
        <f>IZVOR_05_08!D19</f>
        <v>0</v>
      </c>
      <c r="E21" s="74">
        <f>IZVOR_05_08!E19</f>
        <v>0</v>
      </c>
      <c r="F21" s="74">
        <f>IZVOR_05_08!F19</f>
        <v>0</v>
      </c>
      <c r="G21" s="74">
        <f>IZVOR_05_08!G19</f>
        <v>0</v>
      </c>
      <c r="H21" s="74">
        <f>IZVOR_05_08!H19</f>
        <v>0</v>
      </c>
      <c r="I21" s="74">
        <f>IZVOR_05_08!I19</f>
        <v>0</v>
      </c>
      <c r="J21" s="74">
        <f>IZVOR_05_08!J19</f>
        <v>0</v>
      </c>
      <c r="K21" s="74">
        <f>IZVOR_05_08!K19</f>
        <v>0</v>
      </c>
      <c r="M21" s="71"/>
      <c r="N21" s="71"/>
      <c r="O21" s="71"/>
      <c r="P21" s="71"/>
    </row>
    <row r="22" spans="1:11" ht="12.75">
      <c r="A22" s="71">
        <f>IZVOR_09_12!A13</f>
        <v>1</v>
      </c>
      <c r="B22" s="71" t="str">
        <f>IZVOR_09_12!B13</f>
        <v>1/000/2017/0/09-12/09-12/Одлуком о буџету за 2017. годину/</v>
      </c>
      <c r="C22" s="71" t="str">
        <f>IZVOR_09_12!C13</f>
        <v>Органи и организације локалне власти</v>
      </c>
      <c r="D22" s="74">
        <f>IZVOR_09_12!D13</f>
        <v>0</v>
      </c>
      <c r="E22" s="74">
        <f>IZVOR_09_12!E13</f>
        <v>0</v>
      </c>
      <c r="F22" s="74">
        <f>IZVOR_09_12!F13</f>
        <v>0</v>
      </c>
      <c r="G22" s="74">
        <f>IZVOR_09_12!G13</f>
        <v>0</v>
      </c>
      <c r="H22" s="74">
        <f>IZVOR_09_12!H13</f>
        <v>0</v>
      </c>
      <c r="I22" s="74">
        <f>IZVOR_09_12!I13</f>
        <v>0</v>
      </c>
      <c r="J22" s="74">
        <f>IZVOR_09_12!J13</f>
        <v>0</v>
      </c>
      <c r="K22" s="74">
        <f>IZVOR_09_12!K13</f>
        <v>0</v>
      </c>
    </row>
    <row r="23" spans="1:11" ht="12.75">
      <c r="A23" s="71">
        <f>IZVOR_09_12!A14</f>
        <v>2</v>
      </c>
      <c r="B23" s="71" t="str">
        <f>IZVOR_09_12!B14</f>
        <v>2/000/2017/0/09-12/09-12/Одлуком о буџету за 2017. годину/</v>
      </c>
      <c r="C23" s="71" t="str">
        <f>IZVOR_09_12!C14</f>
        <v>Предшколске установе </v>
      </c>
      <c r="D23" s="74">
        <f>IZVOR_09_12!D14</f>
        <v>0</v>
      </c>
      <c r="E23" s="74">
        <f>IZVOR_09_12!E14</f>
        <v>0</v>
      </c>
      <c r="F23" s="74">
        <f>IZVOR_09_12!F14</f>
        <v>0</v>
      </c>
      <c r="G23" s="74">
        <f>IZVOR_09_12!G14</f>
        <v>0</v>
      </c>
      <c r="H23" s="74">
        <f>IZVOR_09_12!H14</f>
        <v>0</v>
      </c>
      <c r="I23" s="74">
        <f>IZVOR_09_12!I14</f>
        <v>0</v>
      </c>
      <c r="J23" s="74">
        <f>IZVOR_09_12!J14</f>
        <v>0</v>
      </c>
      <c r="K23" s="74">
        <f>IZVOR_09_12!K14</f>
        <v>0</v>
      </c>
    </row>
    <row r="24" spans="1:11" ht="12.75">
      <c r="A24" s="71">
        <f>IZVOR_09_12!A15</f>
        <v>3</v>
      </c>
      <c r="B24" s="71" t="str">
        <f>IZVOR_09_12!B15</f>
        <v>3/000/2017/0/09-12/09-12/Одлуком о буџету за 2017. годину/</v>
      </c>
      <c r="C24" s="71" t="str">
        <f>IZVOR_09_12!C15</f>
        <v>Установе културе</v>
      </c>
      <c r="D24" s="74">
        <f>IZVOR_09_12!D15</f>
        <v>0</v>
      </c>
      <c r="E24" s="74">
        <f>IZVOR_09_12!E15</f>
        <v>0</v>
      </c>
      <c r="F24" s="74">
        <f>IZVOR_09_12!F15</f>
        <v>0</v>
      </c>
      <c r="G24" s="74">
        <f>IZVOR_09_12!G15</f>
        <v>0</v>
      </c>
      <c r="H24" s="74">
        <f>IZVOR_09_12!H15</f>
        <v>0</v>
      </c>
      <c r="I24" s="74">
        <f>IZVOR_09_12!I15</f>
        <v>0</v>
      </c>
      <c r="J24" s="74">
        <f>IZVOR_09_12!J15</f>
        <v>0</v>
      </c>
      <c r="K24" s="74">
        <f>IZVOR_09_12!K15</f>
        <v>0</v>
      </c>
    </row>
    <row r="25" spans="1:11" ht="12.75">
      <c r="A25" s="71">
        <f>IZVOR_09_12!A16</f>
        <v>4</v>
      </c>
      <c r="B25" s="71" t="str">
        <f>IZVOR_09_12!B16</f>
        <v>4/000/2017/0/09-12/09-12/Одлуком о буџету за 2017. годину/</v>
      </c>
      <c r="C25" s="71" t="str">
        <f>IZVOR_09_12!C16</f>
        <v>Остале установе из области јавних служби</v>
      </c>
      <c r="D25" s="74">
        <f>IZVOR_09_12!D16</f>
        <v>0</v>
      </c>
      <c r="E25" s="74">
        <f>IZVOR_09_12!E16</f>
        <v>0</v>
      </c>
      <c r="F25" s="74">
        <f>IZVOR_09_12!F16</f>
        <v>0</v>
      </c>
      <c r="G25" s="74">
        <f>IZVOR_09_12!G16</f>
        <v>0</v>
      </c>
      <c r="H25" s="74">
        <f>IZVOR_09_12!H16</f>
        <v>0</v>
      </c>
      <c r="I25" s="74">
        <f>IZVOR_09_12!I16</f>
        <v>0</v>
      </c>
      <c r="J25" s="74">
        <f>IZVOR_09_12!J16</f>
        <v>0</v>
      </c>
      <c r="K25" s="74">
        <f>IZVOR_09_12!K16</f>
        <v>0</v>
      </c>
    </row>
    <row r="26" spans="1:11" ht="12.75">
      <c r="A26" s="71">
        <f>IZVOR_09_12!A17</f>
        <v>5</v>
      </c>
      <c r="B26" s="71" t="str">
        <f>IZVOR_09_12!B17</f>
        <v>5/000/2017/0/09-12/09-12/Одлуком о буџету за 2017. годину/</v>
      </c>
      <c r="C26" s="71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74">
        <f>IZVOR_09_12!D17</f>
        <v>0</v>
      </c>
      <c r="E26" s="74">
        <f>IZVOR_09_12!E17</f>
        <v>0</v>
      </c>
      <c r="F26" s="74">
        <f>IZVOR_09_12!F17</f>
        <v>0</v>
      </c>
      <c r="G26" s="74">
        <f>IZVOR_09_12!G17</f>
        <v>0</v>
      </c>
      <c r="H26" s="74">
        <f>IZVOR_09_12!H17</f>
        <v>0</v>
      </c>
      <c r="I26" s="74">
        <f>IZVOR_09_12!I17</f>
        <v>0</v>
      </c>
      <c r="J26" s="74">
        <f>IZVOR_09_12!J17</f>
        <v>0</v>
      </c>
      <c r="K26" s="74">
        <f>IZVOR_09_12!K17</f>
        <v>0</v>
      </c>
    </row>
    <row r="27" spans="1:11" ht="12.75">
      <c r="A27" s="71">
        <f>IZVOR_09_12!A18</f>
        <v>6</v>
      </c>
      <c r="B27" s="71" t="str">
        <f>IZVOR_09_12!B18</f>
        <v>6/000/2017/0/09-12/09-12/Одлуком о буџету за 2017. годину/</v>
      </c>
      <c r="C27" s="71" t="str">
        <f>IZVOR_09_12!C18</f>
        <v>Месне заједнице</v>
      </c>
      <c r="D27" s="74">
        <f>IZVOR_09_12!D18</f>
        <v>0</v>
      </c>
      <c r="E27" s="74">
        <f>IZVOR_09_12!E18</f>
        <v>0</v>
      </c>
      <c r="F27" s="74">
        <f>IZVOR_09_12!F18</f>
        <v>0</v>
      </c>
      <c r="G27" s="74">
        <f>IZVOR_09_12!G18</f>
        <v>0</v>
      </c>
      <c r="H27" s="74">
        <f>IZVOR_09_12!H18</f>
        <v>0</v>
      </c>
      <c r="I27" s="74">
        <f>IZVOR_09_12!I18</f>
        <v>0</v>
      </c>
      <c r="J27" s="74">
        <f>IZVOR_09_12!J18</f>
        <v>0</v>
      </c>
      <c r="K27" s="74">
        <f>IZVOR_09_12!K18</f>
        <v>0</v>
      </c>
    </row>
    <row r="28" spans="1:11" ht="12.75">
      <c r="A28" s="71">
        <f>IZVOR_09_12!A19</f>
        <v>7</v>
      </c>
      <c r="B28" s="71" t="str">
        <f>IZVOR_09_12!B19</f>
        <v>7/000/2017/0/09-12/09-12/Одлуком о буџету за 2017. годину/</v>
      </c>
      <c r="C28" s="71" t="str">
        <f>IZVOR_09_12!C19</f>
        <v>Нове установе и органи</v>
      </c>
      <c r="D28" s="74">
        <f>IZVOR_09_12!D19</f>
        <v>0</v>
      </c>
      <c r="E28" s="74">
        <f>IZVOR_09_12!E19</f>
        <v>0</v>
      </c>
      <c r="F28" s="74">
        <f>IZVOR_09_12!F19</f>
        <v>0</v>
      </c>
      <c r="G28" s="74">
        <f>IZVOR_09_12!G19</f>
        <v>0</v>
      </c>
      <c r="H28" s="74">
        <f>IZVOR_09_12!H19</f>
        <v>0</v>
      </c>
      <c r="I28" s="74">
        <f>IZVOR_09_12!I19</f>
        <v>0</v>
      </c>
      <c r="J28" s="74">
        <f>IZVOR_09_12!J19</f>
        <v>0</v>
      </c>
      <c r="K28" s="74">
        <f>IZVOR_09_12!K19</f>
        <v>0</v>
      </c>
    </row>
    <row r="29" spans="1:11" ht="12.75">
      <c r="A29" s="71">
        <f>IZVOR_13_15!A13</f>
        <v>1</v>
      </c>
      <c r="B29" s="71" t="str">
        <f>IZVOR_13_15!B13</f>
        <v>1/000/2017/0/13-15/13-15/Одлуком о буџету за 2017. годину/</v>
      </c>
      <c r="C29" s="71" t="str">
        <f>IZVOR_13_15!C13</f>
        <v>Органи и организације локалне власти</v>
      </c>
      <c r="D29" s="74">
        <f>IZVOR_13_15!D13</f>
        <v>0</v>
      </c>
      <c r="E29" s="74">
        <f>IZVOR_13_15!E13</f>
        <v>0</v>
      </c>
      <c r="F29" s="74">
        <f>IZVOR_13_15!F13</f>
        <v>0</v>
      </c>
      <c r="G29" s="74">
        <f>IZVOR_13_15!G13</f>
        <v>0</v>
      </c>
      <c r="H29" s="74">
        <f>IZVOR_13_15!H13</f>
        <v>0</v>
      </c>
      <c r="I29" s="74">
        <f>IZVOR_13_15!I13</f>
        <v>0</v>
      </c>
      <c r="J29" s="74">
        <f>IZVOR_13_15!J13</f>
        <v>0</v>
      </c>
      <c r="K29" s="74">
        <f>IZVOR_13_15!K13</f>
        <v>0</v>
      </c>
    </row>
    <row r="30" spans="1:11" ht="12.75">
      <c r="A30" s="71">
        <f>IZVOR_13_15!A14</f>
        <v>2</v>
      </c>
      <c r="B30" s="71" t="str">
        <f>IZVOR_13_15!B14</f>
        <v>2/000/2017/0/13-15/13-15/Одлуком о буџету за 2017. годину/</v>
      </c>
      <c r="C30" s="71" t="str">
        <f>IZVOR_13_15!C14</f>
        <v>Предшколске установе </v>
      </c>
      <c r="D30" s="74">
        <f>IZVOR_13_15!D14</f>
        <v>0</v>
      </c>
      <c r="E30" s="74">
        <f>IZVOR_13_15!E14</f>
        <v>0</v>
      </c>
      <c r="F30" s="74">
        <f>IZVOR_13_15!F14</f>
        <v>0</v>
      </c>
      <c r="G30" s="74">
        <f>IZVOR_13_15!G14</f>
        <v>0</v>
      </c>
      <c r="H30" s="74">
        <f>IZVOR_13_15!H14</f>
        <v>0</v>
      </c>
      <c r="I30" s="74">
        <f>IZVOR_13_15!I14</f>
        <v>0</v>
      </c>
      <c r="J30" s="74">
        <f>IZVOR_13_15!J14</f>
        <v>0</v>
      </c>
      <c r="K30" s="74">
        <f>IZVOR_13_15!K14</f>
        <v>0</v>
      </c>
    </row>
    <row r="31" spans="1:11" ht="12.75">
      <c r="A31" s="71">
        <f>IZVOR_13_15!A15</f>
        <v>3</v>
      </c>
      <c r="B31" s="71" t="str">
        <f>IZVOR_13_15!B15</f>
        <v>3/000/2017/0/13-15/13-15/Одлуком о буџету за 2017. годину/</v>
      </c>
      <c r="C31" s="71" t="str">
        <f>IZVOR_13_15!C15</f>
        <v>Установе културе</v>
      </c>
      <c r="D31" s="74">
        <f>IZVOR_13_15!D15</f>
        <v>0</v>
      </c>
      <c r="E31" s="74">
        <f>IZVOR_13_15!E15</f>
        <v>0</v>
      </c>
      <c r="F31" s="74">
        <f>IZVOR_13_15!F15</f>
        <v>0</v>
      </c>
      <c r="G31" s="74">
        <f>IZVOR_13_15!G15</f>
        <v>0</v>
      </c>
      <c r="H31" s="74">
        <f>IZVOR_13_15!H15</f>
        <v>0</v>
      </c>
      <c r="I31" s="74">
        <f>IZVOR_13_15!I15</f>
        <v>0</v>
      </c>
      <c r="J31" s="74">
        <f>IZVOR_13_15!J15</f>
        <v>0</v>
      </c>
      <c r="K31" s="74">
        <f>IZVOR_13_15!K15</f>
        <v>0</v>
      </c>
    </row>
    <row r="32" spans="1:11" ht="12.75">
      <c r="A32" s="71">
        <f>IZVOR_13_15!A16</f>
        <v>4</v>
      </c>
      <c r="B32" s="71" t="str">
        <f>IZVOR_13_15!B16</f>
        <v>4/000/2017/0/13-15/13-15/Одлуком о буџету за 2017. годину/</v>
      </c>
      <c r="C32" s="71" t="str">
        <f>IZVOR_13_15!C16</f>
        <v>Остале установе из области јавних служби</v>
      </c>
      <c r="D32" s="74">
        <f>IZVOR_13_15!D16</f>
        <v>0</v>
      </c>
      <c r="E32" s="74">
        <f>IZVOR_13_15!E16</f>
        <v>0</v>
      </c>
      <c r="F32" s="74">
        <f>IZVOR_13_15!F16</f>
        <v>0</v>
      </c>
      <c r="G32" s="74">
        <f>IZVOR_13_15!G16</f>
        <v>0</v>
      </c>
      <c r="H32" s="74">
        <f>IZVOR_13_15!H16</f>
        <v>0</v>
      </c>
      <c r="I32" s="74">
        <f>IZVOR_13_15!I16</f>
        <v>0</v>
      </c>
      <c r="J32" s="74">
        <f>IZVOR_13_15!J16</f>
        <v>0</v>
      </c>
      <c r="K32" s="74">
        <f>IZVOR_13_15!K16</f>
        <v>0</v>
      </c>
    </row>
    <row r="33" spans="1:11" ht="12.75">
      <c r="A33" s="71">
        <f>IZVOR_13_15!A17</f>
        <v>5</v>
      </c>
      <c r="B33" s="71" t="str">
        <f>IZVOR_13_15!B17</f>
        <v>5/000/2017/0/13-15/13-15/Одлуком о буџету за 2017. годину/</v>
      </c>
      <c r="C33" s="71" t="str">
        <f>IZVOR_13_15!C17</f>
        <v>Дирекције основане од стране лок. власти који се финансирају из јавних прихода чија је намена утврђена посебним законом</v>
      </c>
      <c r="D33" s="74">
        <f>IZVOR_13_15!D17</f>
        <v>0</v>
      </c>
      <c r="E33" s="74">
        <f>IZVOR_13_15!E17</f>
        <v>0</v>
      </c>
      <c r="F33" s="74">
        <f>IZVOR_13_15!F17</f>
        <v>0</v>
      </c>
      <c r="G33" s="74">
        <f>IZVOR_13_15!G17</f>
        <v>0</v>
      </c>
      <c r="H33" s="74">
        <f>IZVOR_13_15!H17</f>
        <v>0</v>
      </c>
      <c r="I33" s="74">
        <f>IZVOR_13_15!I17</f>
        <v>0</v>
      </c>
      <c r="J33" s="74">
        <f>IZVOR_13_15!J17</f>
        <v>0</v>
      </c>
      <c r="K33" s="74">
        <f>IZVOR_13_15!K17</f>
        <v>0</v>
      </c>
    </row>
    <row r="34" spans="1:11" ht="12.75">
      <c r="A34" s="71">
        <f>IZVOR_13_15!A18</f>
        <v>6</v>
      </c>
      <c r="B34" s="71" t="str">
        <f>IZVOR_13_15!B18</f>
        <v>6/000/2017/0/13-15/13-15/Одлуком о буџету за 2017. годину/</v>
      </c>
      <c r="C34" s="71" t="str">
        <f>IZVOR_13_15!C18</f>
        <v>Месне заједнице</v>
      </c>
      <c r="D34" s="74">
        <f>IZVOR_13_15!D18</f>
        <v>0</v>
      </c>
      <c r="E34" s="74">
        <f>IZVOR_13_15!E18</f>
        <v>0</v>
      </c>
      <c r="F34" s="74">
        <f>IZVOR_13_15!F18</f>
        <v>0</v>
      </c>
      <c r="G34" s="74">
        <f>IZVOR_13_15!G18</f>
        <v>0</v>
      </c>
      <c r="H34" s="74">
        <f>IZVOR_13_15!H18</f>
        <v>0</v>
      </c>
      <c r="I34" s="74">
        <f>IZVOR_13_15!I18</f>
        <v>0</v>
      </c>
      <c r="J34" s="74">
        <f>IZVOR_13_15!J18</f>
        <v>0</v>
      </c>
      <c r="K34" s="74">
        <f>IZVOR_13_15!K18</f>
        <v>0</v>
      </c>
    </row>
    <row r="35" spans="1:11" ht="12.75">
      <c r="A35" s="71">
        <f>IZVOR_13_15!A19</f>
        <v>7</v>
      </c>
      <c r="B35" s="71" t="str">
        <f>IZVOR_13_15!B19</f>
        <v>7/000/2017/0/13-15/13-15/Одлуком о буџету за 2017. годину/</v>
      </c>
      <c r="C35" s="71" t="str">
        <f>IZVOR_13_15!C19</f>
        <v>Нове установе и органи</v>
      </c>
      <c r="D35" s="74">
        <f>IZVOR_13_15!D19</f>
        <v>0</v>
      </c>
      <c r="E35" s="74">
        <f>IZVOR_13_15!E19</f>
        <v>0</v>
      </c>
      <c r="F35" s="74">
        <f>IZVOR_13_15!F19</f>
        <v>0</v>
      </c>
      <c r="G35" s="74">
        <f>IZVOR_13_15!G19</f>
        <v>0</v>
      </c>
      <c r="H35" s="74">
        <f>IZVOR_13_15!H19</f>
        <v>0</v>
      </c>
      <c r="I35" s="74">
        <f>IZVOR_13_15!I19</f>
        <v>0</v>
      </c>
      <c r="J35" s="74">
        <f>IZVOR_13_15!J19</f>
        <v>0</v>
      </c>
      <c r="K35" s="74">
        <f>IZVOR_13_15!K19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260</v>
      </c>
      <c r="B1" t="s">
        <v>261</v>
      </c>
      <c r="C1" t="s">
        <v>263</v>
      </c>
      <c r="D1" t="s">
        <v>262</v>
      </c>
    </row>
    <row r="2" spans="1:7" ht="12.75">
      <c r="A2">
        <v>1</v>
      </c>
      <c r="B2" s="61" t="s">
        <v>229</v>
      </c>
      <c r="D2" t="s">
        <v>253</v>
      </c>
      <c r="G2" t="str">
        <f>CONCATENATE(B2,"_",D2)</f>
        <v>јануар_01_Први део плате</v>
      </c>
    </row>
    <row r="3" spans="1:7" ht="12.75">
      <c r="A3">
        <v>1</v>
      </c>
      <c r="B3" s="61" t="s">
        <v>229</v>
      </c>
      <c r="D3" t="s">
        <v>259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61" t="s">
        <v>229</v>
      </c>
      <c r="D4" t="s">
        <v>254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61" t="s">
        <v>230</v>
      </c>
      <c r="D5" t="s">
        <v>253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61" t="s">
        <v>230</v>
      </c>
      <c r="D6" t="s">
        <v>259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61" t="s">
        <v>230</v>
      </c>
      <c r="D7" t="s">
        <v>254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61" t="s">
        <v>231</v>
      </c>
      <c r="D8" t="s">
        <v>253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61" t="s">
        <v>231</v>
      </c>
      <c r="D9" t="s">
        <v>259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61" t="s">
        <v>231</v>
      </c>
      <c r="D10" t="s">
        <v>254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61" t="s">
        <v>232</v>
      </c>
      <c r="D11" t="s">
        <v>253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61" t="s">
        <v>232</v>
      </c>
      <c r="D12" t="s">
        <v>259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61" t="s">
        <v>232</v>
      </c>
      <c r="D13" t="s">
        <v>254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61" t="s">
        <v>240</v>
      </c>
      <c r="D14" t="s">
        <v>253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61" t="s">
        <v>240</v>
      </c>
      <c r="D15" t="s">
        <v>259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61" t="s">
        <v>240</v>
      </c>
      <c r="D16" t="s">
        <v>254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61" t="s">
        <v>233</v>
      </c>
      <c r="D17" t="s">
        <v>253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61" t="s">
        <v>233</v>
      </c>
      <c r="D18" t="s">
        <v>259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61" t="s">
        <v>233</v>
      </c>
      <c r="D19" t="s">
        <v>254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61" t="s">
        <v>234</v>
      </c>
      <c r="D20" t="s">
        <v>253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61" t="s">
        <v>234</v>
      </c>
      <c r="D21" t="s">
        <v>259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61" t="s">
        <v>234</v>
      </c>
      <c r="D22" t="s">
        <v>254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61" t="s">
        <v>237</v>
      </c>
      <c r="D23" t="s">
        <v>253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61" t="s">
        <v>237</v>
      </c>
      <c r="D24" t="s">
        <v>259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61" t="s">
        <v>237</v>
      </c>
      <c r="D25" t="s">
        <v>254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61" t="s">
        <v>235</v>
      </c>
      <c r="D26" t="s">
        <v>253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61" t="s">
        <v>235</v>
      </c>
      <c r="D27" t="s">
        <v>259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61" t="s">
        <v>235</v>
      </c>
      <c r="D28" t="s">
        <v>254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61" t="s">
        <v>236</v>
      </c>
      <c r="D29" t="s">
        <v>253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61" t="s">
        <v>236</v>
      </c>
      <c r="D30" t="s">
        <v>259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61" t="s">
        <v>236</v>
      </c>
      <c r="D31" t="s">
        <v>254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61" t="s">
        <v>238</v>
      </c>
      <c r="D32" t="s">
        <v>253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61" t="s">
        <v>238</v>
      </c>
      <c r="D33" t="s">
        <v>259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61" t="s">
        <v>238</v>
      </c>
      <c r="D34" t="s">
        <v>254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61" t="s">
        <v>239</v>
      </c>
      <c r="D35" t="s">
        <v>253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61" t="s">
        <v>239</v>
      </c>
      <c r="D36" t="s">
        <v>259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61" t="s">
        <v>239</v>
      </c>
      <c r="D37" t="s">
        <v>254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57421875" style="0" customWidth="1"/>
  </cols>
  <sheetData>
    <row r="1" spans="4:5" ht="12.75">
      <c r="D1">
        <v>1</v>
      </c>
      <c r="E1" t="s">
        <v>48</v>
      </c>
    </row>
    <row r="2" spans="4:5" ht="12.75">
      <c r="D2" s="17" t="s">
        <v>49</v>
      </c>
      <c r="E2" t="s">
        <v>48</v>
      </c>
    </row>
    <row r="3" spans="1:5" ht="12.75" customHeight="1">
      <c r="A3" t="s">
        <v>25</v>
      </c>
      <c r="B3">
        <v>1</v>
      </c>
      <c r="D3">
        <v>4</v>
      </c>
      <c r="E3" t="s">
        <v>50</v>
      </c>
    </row>
    <row r="4" spans="1:5" ht="12.75" customHeight="1">
      <c r="A4" t="s">
        <v>26</v>
      </c>
      <c r="B4">
        <f>+B3+1</f>
        <v>2</v>
      </c>
      <c r="D4" s="17" t="s">
        <v>51</v>
      </c>
      <c r="E4" t="s">
        <v>50</v>
      </c>
    </row>
    <row r="5" spans="1: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53</v>
      </c>
    </row>
    <row r="6" spans="1: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</row>
    <row r="7" spans="1:5" ht="12.75" customHeight="1">
      <c r="A7" t="s">
        <v>28</v>
      </c>
      <c r="B7">
        <f t="shared" si="0"/>
        <v>5</v>
      </c>
      <c r="D7" s="17" t="s">
        <v>55</v>
      </c>
      <c r="E7" t="s">
        <v>56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f>+B15+1</f>
        <v>2</v>
      </c>
    </row>
    <row r="17" spans="1:2" ht="12.75">
      <c r="A17" t="s">
        <v>37</v>
      </c>
      <c r="B17">
        <f aca="true" t="shared" si="1" ref="B17:B26">+B16+1</f>
        <v>3</v>
      </c>
    </row>
    <row r="18" spans="1:2" ht="12.75">
      <c r="A18" t="s">
        <v>38</v>
      </c>
      <c r="B18">
        <f t="shared" si="1"/>
        <v>4</v>
      </c>
    </row>
    <row r="19" spans="1:2" ht="12.75">
      <c r="A19" t="s">
        <v>39</v>
      </c>
      <c r="B19">
        <f t="shared" si="1"/>
        <v>5</v>
      </c>
    </row>
    <row r="20" spans="1:2" ht="12.75">
      <c r="A20" t="s">
        <v>22</v>
      </c>
      <c r="B20">
        <f t="shared" si="1"/>
        <v>6</v>
      </c>
    </row>
    <row r="21" spans="1:2" ht="12.75">
      <c r="A21" t="s">
        <v>40</v>
      </c>
      <c r="B21">
        <f t="shared" si="1"/>
        <v>7</v>
      </c>
    </row>
    <row r="22" spans="1:2" ht="12.75">
      <c r="A22" t="s">
        <v>41</v>
      </c>
      <c r="B22">
        <f t="shared" si="1"/>
        <v>8</v>
      </c>
    </row>
    <row r="23" spans="1:2" ht="12.75">
      <c r="A23" t="s">
        <v>42</v>
      </c>
      <c r="B23">
        <f t="shared" si="1"/>
        <v>9</v>
      </c>
    </row>
    <row r="24" spans="1:2" ht="12.75">
      <c r="A24" t="s">
        <v>43</v>
      </c>
      <c r="B24">
        <f t="shared" si="1"/>
        <v>10</v>
      </c>
    </row>
    <row r="25" spans="1:2" ht="12.75">
      <c r="A25" t="s">
        <v>44</v>
      </c>
      <c r="B25">
        <f t="shared" si="1"/>
        <v>11</v>
      </c>
    </row>
    <row r="26" spans="1:2" ht="12.75">
      <c r="A26" t="s">
        <v>45</v>
      </c>
      <c r="B26">
        <f t="shared" si="1"/>
        <v>12</v>
      </c>
    </row>
    <row r="40" spans="1:4" ht="12.75">
      <c r="A40" s="25">
        <v>1</v>
      </c>
      <c r="B40" s="26" t="s">
        <v>62</v>
      </c>
      <c r="C40" s="27">
        <v>1</v>
      </c>
      <c r="D40" t="s">
        <v>63</v>
      </c>
    </row>
    <row r="41" spans="1:4" ht="12.75">
      <c r="A41" s="25">
        <v>2</v>
      </c>
      <c r="B41" s="26" t="s">
        <v>64</v>
      </c>
      <c r="C41" s="27">
        <v>2</v>
      </c>
      <c r="D41" t="s">
        <v>63</v>
      </c>
    </row>
    <row r="42" spans="1:4" ht="12.75">
      <c r="A42" s="25">
        <v>3</v>
      </c>
      <c r="B42" s="26" t="s">
        <v>65</v>
      </c>
      <c r="C42" s="27">
        <v>3</v>
      </c>
      <c r="D42" t="s">
        <v>63</v>
      </c>
    </row>
    <row r="43" spans="1:4" ht="12.75">
      <c r="A43" s="25">
        <v>4</v>
      </c>
      <c r="B43" s="26" t="s">
        <v>66</v>
      </c>
      <c r="C43" s="27">
        <v>4</v>
      </c>
      <c r="D43" t="s">
        <v>63</v>
      </c>
    </row>
    <row r="44" spans="1:4" ht="12.75">
      <c r="A44" s="25">
        <v>5</v>
      </c>
      <c r="B44" s="26" t="s">
        <v>67</v>
      </c>
      <c r="C44" s="27">
        <v>6</v>
      </c>
      <c r="D44" t="s">
        <v>63</v>
      </c>
    </row>
    <row r="45" spans="1:4" ht="12.75">
      <c r="A45" s="25">
        <v>6</v>
      </c>
      <c r="B45" s="26" t="s">
        <v>68</v>
      </c>
      <c r="C45" s="27">
        <v>7</v>
      </c>
      <c r="D45" t="s">
        <v>63</v>
      </c>
    </row>
    <row r="46" spans="1:4" ht="12.75">
      <c r="A46" s="25">
        <v>7</v>
      </c>
      <c r="B46" s="26" t="s">
        <v>69</v>
      </c>
      <c r="C46" s="27">
        <v>8</v>
      </c>
      <c r="D46" t="s">
        <v>63</v>
      </c>
    </row>
    <row r="47" spans="1:4" ht="12.75">
      <c r="A47" s="25">
        <v>8</v>
      </c>
      <c r="B47" s="26" t="s">
        <v>70</v>
      </c>
      <c r="C47" s="27">
        <v>9</v>
      </c>
      <c r="D47" t="s">
        <v>63</v>
      </c>
    </row>
    <row r="48" spans="1:4" ht="12.75">
      <c r="A48" s="25">
        <v>9</v>
      </c>
      <c r="B48" s="26" t="s">
        <v>71</v>
      </c>
      <c r="C48" s="27">
        <v>23</v>
      </c>
      <c r="D48" t="s">
        <v>63</v>
      </c>
    </row>
    <row r="49" spans="1:4" ht="12.75">
      <c r="A49" s="25">
        <v>10</v>
      </c>
      <c r="B49" s="26" t="s">
        <v>72</v>
      </c>
      <c r="C49" s="27">
        <v>24</v>
      </c>
      <c r="D49" t="s">
        <v>63</v>
      </c>
    </row>
    <row r="50" spans="1:4" ht="12.75">
      <c r="A50" s="25">
        <v>11</v>
      </c>
      <c r="B50" s="26" t="s">
        <v>73</v>
      </c>
      <c r="C50" s="27">
        <v>25</v>
      </c>
      <c r="D50" t="s">
        <v>63</v>
      </c>
    </row>
    <row r="51" spans="1:4" ht="12.75">
      <c r="A51" s="25">
        <v>12</v>
      </c>
      <c r="B51" s="26" t="s">
        <v>74</v>
      </c>
      <c r="C51" s="27">
        <v>26</v>
      </c>
      <c r="D51" t="s">
        <v>63</v>
      </c>
    </row>
    <row r="52" spans="1:4" ht="12.75">
      <c r="A52" s="25">
        <v>13</v>
      </c>
      <c r="B52" s="26" t="s">
        <v>75</v>
      </c>
      <c r="C52" s="27">
        <v>27</v>
      </c>
      <c r="D52" t="s">
        <v>63</v>
      </c>
    </row>
    <row r="53" spans="1:4" ht="12.75">
      <c r="A53" s="25">
        <v>14</v>
      </c>
      <c r="B53" s="26" t="s">
        <v>76</v>
      </c>
      <c r="C53" s="27">
        <v>28</v>
      </c>
      <c r="D53" t="s">
        <v>63</v>
      </c>
    </row>
    <row r="54" spans="1:4" ht="12.75">
      <c r="A54" s="25">
        <v>15</v>
      </c>
      <c r="B54" s="26" t="s">
        <v>77</v>
      </c>
      <c r="C54" s="27">
        <v>29</v>
      </c>
      <c r="D54" t="s">
        <v>63</v>
      </c>
    </row>
    <row r="55" spans="1:4" ht="12.75">
      <c r="A55" s="25">
        <v>16</v>
      </c>
      <c r="B55" s="26" t="s">
        <v>78</v>
      </c>
      <c r="C55" s="27">
        <v>30</v>
      </c>
      <c r="D55" t="s">
        <v>63</v>
      </c>
    </row>
    <row r="56" spans="1:4" ht="12.75">
      <c r="A56" s="25">
        <v>17</v>
      </c>
      <c r="B56" s="26" t="s">
        <v>79</v>
      </c>
      <c r="C56" s="27">
        <v>31</v>
      </c>
      <c r="D56" t="s">
        <v>63</v>
      </c>
    </row>
    <row r="57" spans="1:4" ht="12.75">
      <c r="A57" s="25">
        <v>18</v>
      </c>
      <c r="B57" s="26" t="s">
        <v>80</v>
      </c>
      <c r="C57" s="27">
        <v>32</v>
      </c>
      <c r="D57" t="s">
        <v>63</v>
      </c>
    </row>
    <row r="58" spans="1:4" ht="12.75">
      <c r="A58" s="25">
        <v>19</v>
      </c>
      <c r="B58" s="26" t="s">
        <v>81</v>
      </c>
      <c r="C58" s="27">
        <v>33</v>
      </c>
      <c r="D58" t="s">
        <v>63</v>
      </c>
    </row>
    <row r="59" spans="1:4" ht="12.75">
      <c r="A59" s="25">
        <v>20</v>
      </c>
      <c r="B59" s="26" t="s">
        <v>82</v>
      </c>
      <c r="C59" s="27">
        <v>35</v>
      </c>
      <c r="D59" t="s">
        <v>63</v>
      </c>
    </row>
    <row r="60" spans="1:4" ht="12.75">
      <c r="A60" s="25">
        <v>21</v>
      </c>
      <c r="B60" s="26" t="s">
        <v>83</v>
      </c>
      <c r="C60" s="27">
        <v>36</v>
      </c>
      <c r="D60" t="s">
        <v>63</v>
      </c>
    </row>
    <row r="61" spans="1:4" ht="12.75">
      <c r="A61" s="25">
        <v>22</v>
      </c>
      <c r="B61" s="26" t="s">
        <v>84</v>
      </c>
      <c r="C61" s="27">
        <v>37</v>
      </c>
      <c r="D61" t="s">
        <v>63</v>
      </c>
    </row>
    <row r="62" spans="1:4" ht="12.75">
      <c r="A62" s="25">
        <v>23</v>
      </c>
      <c r="B62" s="26" t="s">
        <v>85</v>
      </c>
      <c r="C62" s="27">
        <v>38</v>
      </c>
      <c r="D62" t="s">
        <v>63</v>
      </c>
    </row>
    <row r="63" spans="1:4" ht="12.75">
      <c r="A63" s="25">
        <v>24</v>
      </c>
      <c r="B63" s="26" t="s">
        <v>86</v>
      </c>
      <c r="C63" s="27">
        <v>39</v>
      </c>
      <c r="D63" t="s">
        <v>63</v>
      </c>
    </row>
    <row r="64" spans="1:4" ht="12.75">
      <c r="A64" s="25">
        <v>25</v>
      </c>
      <c r="B64" s="26" t="s">
        <v>87</v>
      </c>
      <c r="C64" s="27">
        <v>40</v>
      </c>
      <c r="D64" t="s">
        <v>63</v>
      </c>
    </row>
    <row r="65" spans="1:4" ht="12.75">
      <c r="A65" s="25">
        <v>26</v>
      </c>
      <c r="B65" s="26" t="s">
        <v>88</v>
      </c>
      <c r="C65" s="27">
        <v>41</v>
      </c>
      <c r="D65" t="s">
        <v>63</v>
      </c>
    </row>
    <row r="66" spans="1:4" ht="12.75">
      <c r="A66" s="25">
        <v>27</v>
      </c>
      <c r="B66" s="26" t="s">
        <v>89</v>
      </c>
      <c r="C66" s="27">
        <v>42</v>
      </c>
      <c r="D66" t="s">
        <v>63</v>
      </c>
    </row>
    <row r="67" spans="1:4" ht="12.75">
      <c r="A67" s="25">
        <v>28</v>
      </c>
      <c r="B67" s="26" t="s">
        <v>90</v>
      </c>
      <c r="C67" s="27">
        <v>43</v>
      </c>
      <c r="D67" t="s">
        <v>63</v>
      </c>
    </row>
    <row r="68" spans="1:4" ht="12.75">
      <c r="A68" s="25">
        <v>29</v>
      </c>
      <c r="B68" s="26" t="s">
        <v>91</v>
      </c>
      <c r="C68" s="27">
        <v>44</v>
      </c>
      <c r="D68" t="s">
        <v>63</v>
      </c>
    </row>
    <row r="69" spans="1:4" ht="12.75">
      <c r="A69" s="25">
        <v>30</v>
      </c>
      <c r="B69" s="26" t="s">
        <v>92</v>
      </c>
      <c r="C69" s="27">
        <v>45</v>
      </c>
      <c r="D69" t="s">
        <v>63</v>
      </c>
    </row>
    <row r="70" spans="1:4" ht="12.75">
      <c r="A70" s="25">
        <v>31</v>
      </c>
      <c r="B70" s="26" t="s">
        <v>93</v>
      </c>
      <c r="C70" s="27">
        <v>46</v>
      </c>
      <c r="D70" t="s">
        <v>63</v>
      </c>
    </row>
    <row r="71" spans="1:4" ht="12.75">
      <c r="A71" s="25">
        <v>32</v>
      </c>
      <c r="B71" s="26" t="s">
        <v>94</v>
      </c>
      <c r="C71" s="27">
        <v>48</v>
      </c>
      <c r="D71" t="s">
        <v>63</v>
      </c>
    </row>
    <row r="72" spans="1:4" ht="12.75">
      <c r="A72" s="25">
        <v>33</v>
      </c>
      <c r="B72" s="26" t="s">
        <v>95</v>
      </c>
      <c r="C72" s="27">
        <v>51</v>
      </c>
      <c r="D72" t="s">
        <v>63</v>
      </c>
    </row>
    <row r="73" spans="1:4" ht="12.75">
      <c r="A73" s="25">
        <v>34</v>
      </c>
      <c r="B73" s="26" t="s">
        <v>96</v>
      </c>
      <c r="C73" s="27">
        <v>53</v>
      </c>
      <c r="D73" t="s">
        <v>63</v>
      </c>
    </row>
    <row r="74" spans="1:4" ht="12.75">
      <c r="A74" s="25">
        <v>35</v>
      </c>
      <c r="B74" s="26" t="s">
        <v>97</v>
      </c>
      <c r="C74" s="27">
        <v>54</v>
      </c>
      <c r="D74" t="s">
        <v>63</v>
      </c>
    </row>
    <row r="75" spans="1:4" ht="12.75">
      <c r="A75" s="25">
        <v>36</v>
      </c>
      <c r="B75" s="26" t="s">
        <v>98</v>
      </c>
      <c r="C75" s="27">
        <v>55</v>
      </c>
      <c r="D75" t="s">
        <v>63</v>
      </c>
    </row>
    <row r="76" spans="1:4" ht="12.75">
      <c r="A76" s="25">
        <v>37</v>
      </c>
      <c r="B76" s="26" t="s">
        <v>99</v>
      </c>
      <c r="C76" s="27">
        <v>57</v>
      </c>
      <c r="D76" t="s">
        <v>63</v>
      </c>
    </row>
    <row r="77" spans="1:4" ht="12.75">
      <c r="A77" s="25">
        <v>38</v>
      </c>
      <c r="B77" s="26" t="s">
        <v>100</v>
      </c>
      <c r="C77" s="27">
        <v>60</v>
      </c>
      <c r="D77" t="s">
        <v>63</v>
      </c>
    </row>
    <row r="78" spans="1:4" ht="12.75">
      <c r="A78" s="25">
        <v>39</v>
      </c>
      <c r="B78" s="26" t="s">
        <v>101</v>
      </c>
      <c r="C78" s="27">
        <v>61</v>
      </c>
      <c r="D78" t="s">
        <v>63</v>
      </c>
    </row>
    <row r="79" spans="1:4" ht="12.75">
      <c r="A79" s="25">
        <v>40</v>
      </c>
      <c r="B79" s="26" t="s">
        <v>102</v>
      </c>
      <c r="C79" s="27">
        <v>62</v>
      </c>
      <c r="D79" t="s">
        <v>63</v>
      </c>
    </row>
    <row r="80" spans="1:4" ht="12.75">
      <c r="A80" s="25">
        <v>41</v>
      </c>
      <c r="B80" s="26" t="s">
        <v>103</v>
      </c>
      <c r="C80" s="27">
        <v>63</v>
      </c>
      <c r="D80" t="s">
        <v>63</v>
      </c>
    </row>
    <row r="81" spans="1:4" ht="12.75">
      <c r="A81" s="25">
        <v>42</v>
      </c>
      <c r="B81" s="26" t="s">
        <v>104</v>
      </c>
      <c r="C81" s="27">
        <v>65</v>
      </c>
      <c r="D81" t="s">
        <v>63</v>
      </c>
    </row>
    <row r="82" spans="1:4" ht="12.75">
      <c r="A82" s="25">
        <v>43</v>
      </c>
      <c r="B82" s="26" t="s">
        <v>105</v>
      </c>
      <c r="C82" s="27">
        <v>66</v>
      </c>
      <c r="D82" t="s">
        <v>63</v>
      </c>
    </row>
    <row r="83" spans="1:4" ht="12.75">
      <c r="A83" s="25">
        <v>44</v>
      </c>
      <c r="B83" s="26" t="s">
        <v>106</v>
      </c>
      <c r="C83" s="27">
        <v>67</v>
      </c>
      <c r="D83" t="s">
        <v>63</v>
      </c>
    </row>
    <row r="84" spans="1:4" ht="12.75">
      <c r="A84" s="25">
        <v>45</v>
      </c>
      <c r="B84" s="26" t="s">
        <v>107</v>
      </c>
      <c r="C84" s="27">
        <v>68</v>
      </c>
      <c r="D84" t="s">
        <v>63</v>
      </c>
    </row>
    <row r="85" spans="1:4" ht="12.75">
      <c r="A85" s="25">
        <v>46</v>
      </c>
      <c r="B85" s="26" t="s">
        <v>108</v>
      </c>
      <c r="C85" s="27">
        <v>69</v>
      </c>
      <c r="D85" t="s">
        <v>63</v>
      </c>
    </row>
    <row r="86" spans="1:4" ht="12.75">
      <c r="A86" s="25">
        <v>47</v>
      </c>
      <c r="B86" s="26" t="s">
        <v>109</v>
      </c>
      <c r="C86" s="27">
        <v>72</v>
      </c>
      <c r="D86" t="s">
        <v>63</v>
      </c>
    </row>
    <row r="87" spans="1:4" ht="12.75">
      <c r="A87" s="25">
        <v>48</v>
      </c>
      <c r="B87" s="26" t="s">
        <v>110</v>
      </c>
      <c r="C87" s="27">
        <v>74</v>
      </c>
      <c r="D87" t="s">
        <v>63</v>
      </c>
    </row>
    <row r="88" spans="1:4" ht="12.75">
      <c r="A88" s="25">
        <v>49</v>
      </c>
      <c r="B88" s="26" t="s">
        <v>111</v>
      </c>
      <c r="C88" s="27">
        <v>76</v>
      </c>
      <c r="D88" t="s">
        <v>63</v>
      </c>
    </row>
    <row r="89" spans="1:4" ht="12.75">
      <c r="A89" s="25">
        <v>50</v>
      </c>
      <c r="B89" s="26" t="s">
        <v>112</v>
      </c>
      <c r="C89" s="27">
        <v>77</v>
      </c>
      <c r="D89" t="s">
        <v>63</v>
      </c>
    </row>
    <row r="90" spans="1:4" ht="12.75">
      <c r="A90" s="25">
        <v>51</v>
      </c>
      <c r="B90" s="26" t="s">
        <v>113</v>
      </c>
      <c r="C90" s="27">
        <v>78</v>
      </c>
      <c r="D90" t="s">
        <v>63</v>
      </c>
    </row>
    <row r="91" spans="1:4" ht="12.75">
      <c r="A91" s="25">
        <v>52</v>
      </c>
      <c r="B91" s="26" t="s">
        <v>114</v>
      </c>
      <c r="C91" s="27">
        <v>79</v>
      </c>
      <c r="D91" t="s">
        <v>63</v>
      </c>
    </row>
    <row r="92" spans="1:4" ht="12.75">
      <c r="A92" s="25">
        <v>53</v>
      </c>
      <c r="B92" s="26" t="s">
        <v>115</v>
      </c>
      <c r="C92" s="27">
        <v>81</v>
      </c>
      <c r="D92" t="s">
        <v>63</v>
      </c>
    </row>
    <row r="93" spans="1:4" ht="12.75">
      <c r="A93" s="25">
        <v>54</v>
      </c>
      <c r="B93" s="26" t="s">
        <v>116</v>
      </c>
      <c r="C93" s="27">
        <v>82</v>
      </c>
      <c r="D93" t="s">
        <v>63</v>
      </c>
    </row>
    <row r="94" spans="1:4" ht="12.75">
      <c r="A94" s="25">
        <v>55</v>
      </c>
      <c r="B94" s="26" t="s">
        <v>117</v>
      </c>
      <c r="C94" s="27">
        <v>83</v>
      </c>
      <c r="D94" t="s">
        <v>63</v>
      </c>
    </row>
    <row r="95" spans="1:4" ht="12.75">
      <c r="A95" s="25">
        <v>56</v>
      </c>
      <c r="B95" s="26" t="s">
        <v>118</v>
      </c>
      <c r="C95" s="27">
        <v>84</v>
      </c>
      <c r="D95" t="s">
        <v>63</v>
      </c>
    </row>
    <row r="96" spans="1:4" ht="12.75">
      <c r="A96" s="25">
        <v>57</v>
      </c>
      <c r="B96" s="26" t="s">
        <v>119</v>
      </c>
      <c r="C96" s="27">
        <v>85</v>
      </c>
      <c r="D96" t="s">
        <v>63</v>
      </c>
    </row>
    <row r="97" spans="1:4" ht="12.75">
      <c r="A97" s="25">
        <v>58</v>
      </c>
      <c r="B97" s="26" t="s">
        <v>120</v>
      </c>
      <c r="C97" s="27">
        <v>86</v>
      </c>
      <c r="D97" t="s">
        <v>63</v>
      </c>
    </row>
    <row r="98" spans="1:4" ht="12.75">
      <c r="A98" s="25">
        <v>59</v>
      </c>
      <c r="B98" s="26" t="s">
        <v>121</v>
      </c>
      <c r="C98" s="27">
        <v>87</v>
      </c>
      <c r="D98" t="s">
        <v>63</v>
      </c>
    </row>
    <row r="99" spans="1:4" ht="12.75">
      <c r="A99" s="25">
        <v>60</v>
      </c>
      <c r="B99" s="26" t="s">
        <v>122</v>
      </c>
      <c r="C99" s="27">
        <v>88</v>
      </c>
      <c r="D99" t="s">
        <v>63</v>
      </c>
    </row>
    <row r="100" spans="1:4" ht="12.75">
      <c r="A100" s="25">
        <v>61</v>
      </c>
      <c r="B100" s="26" t="s">
        <v>123</v>
      </c>
      <c r="C100" s="27">
        <v>89</v>
      </c>
      <c r="D100" t="s">
        <v>63</v>
      </c>
    </row>
    <row r="101" spans="1:4" ht="12.75">
      <c r="A101" s="25">
        <v>62</v>
      </c>
      <c r="B101" s="26" t="s">
        <v>124</v>
      </c>
      <c r="C101" s="27">
        <v>91</v>
      </c>
      <c r="D101" t="s">
        <v>63</v>
      </c>
    </row>
    <row r="102" spans="1:4" ht="12.75">
      <c r="A102" s="25">
        <v>63</v>
      </c>
      <c r="B102" s="26" t="s">
        <v>125</v>
      </c>
      <c r="C102" s="27">
        <v>93</v>
      </c>
      <c r="D102" t="s">
        <v>63</v>
      </c>
    </row>
    <row r="103" spans="1:4" ht="12.75">
      <c r="A103" s="25">
        <v>64</v>
      </c>
      <c r="B103" s="26" t="s">
        <v>126</v>
      </c>
      <c r="C103" s="27">
        <v>94</v>
      </c>
      <c r="D103" t="s">
        <v>63</v>
      </c>
    </row>
    <row r="104" spans="1:4" ht="12.75">
      <c r="A104" s="25">
        <v>65</v>
      </c>
      <c r="B104" s="26" t="s">
        <v>127</v>
      </c>
      <c r="C104" s="27">
        <v>95</v>
      </c>
      <c r="D104" t="s">
        <v>63</v>
      </c>
    </row>
    <row r="105" spans="1:4" ht="12.75">
      <c r="A105" s="25">
        <v>66</v>
      </c>
      <c r="B105" s="26" t="s">
        <v>128</v>
      </c>
      <c r="C105" s="27">
        <v>97</v>
      </c>
      <c r="D105" t="s">
        <v>63</v>
      </c>
    </row>
    <row r="106" spans="1:4" ht="12.75">
      <c r="A106" s="25">
        <v>67</v>
      </c>
      <c r="B106" s="26" t="s">
        <v>129</v>
      </c>
      <c r="C106" s="27">
        <v>98</v>
      </c>
      <c r="D106" t="s">
        <v>63</v>
      </c>
    </row>
    <row r="107" spans="1:4" ht="12.75">
      <c r="A107" s="25">
        <v>68</v>
      </c>
      <c r="B107" s="26" t="s">
        <v>130</v>
      </c>
      <c r="C107" s="27">
        <v>101</v>
      </c>
      <c r="D107" t="s">
        <v>63</v>
      </c>
    </row>
    <row r="108" spans="1:4" ht="12.75">
      <c r="A108" s="25">
        <v>69</v>
      </c>
      <c r="B108" s="26" t="s">
        <v>131</v>
      </c>
      <c r="C108" s="27">
        <v>102</v>
      </c>
      <c r="D108" t="s">
        <v>63</v>
      </c>
    </row>
    <row r="109" spans="1:4" ht="12.75">
      <c r="A109" s="25">
        <v>70</v>
      </c>
      <c r="B109" s="26" t="s">
        <v>132</v>
      </c>
      <c r="C109" s="27">
        <v>103</v>
      </c>
      <c r="D109" t="s">
        <v>63</v>
      </c>
    </row>
    <row r="110" spans="1:4" ht="12.75">
      <c r="A110" s="25">
        <v>71</v>
      </c>
      <c r="B110" s="26" t="s">
        <v>133</v>
      </c>
      <c r="C110" s="27">
        <v>104</v>
      </c>
      <c r="D110" t="s">
        <v>63</v>
      </c>
    </row>
    <row r="111" spans="1:4" ht="12.75">
      <c r="A111" s="25">
        <v>72</v>
      </c>
      <c r="B111" s="26" t="s">
        <v>134</v>
      </c>
      <c r="C111" s="27">
        <v>105</v>
      </c>
      <c r="D111" t="s">
        <v>63</v>
      </c>
    </row>
    <row r="112" spans="1:4" ht="12.75">
      <c r="A112" s="25">
        <v>73</v>
      </c>
      <c r="B112" s="26" t="s">
        <v>135</v>
      </c>
      <c r="C112" s="27">
        <v>108</v>
      </c>
      <c r="D112" t="s">
        <v>63</v>
      </c>
    </row>
    <row r="113" spans="1:4" ht="12.75">
      <c r="A113" s="25">
        <v>74</v>
      </c>
      <c r="B113" s="26" t="s">
        <v>136</v>
      </c>
      <c r="C113" s="27">
        <v>109</v>
      </c>
      <c r="D113" t="s">
        <v>63</v>
      </c>
    </row>
    <row r="114" spans="1:4" ht="12.75">
      <c r="A114" s="25">
        <v>75</v>
      </c>
      <c r="B114" s="26" t="s">
        <v>137</v>
      </c>
      <c r="C114" s="27">
        <v>110</v>
      </c>
      <c r="D114" t="s">
        <v>63</v>
      </c>
    </row>
    <row r="115" spans="1:4" ht="12.75">
      <c r="A115" s="25">
        <v>76</v>
      </c>
      <c r="B115" s="26" t="s">
        <v>138</v>
      </c>
      <c r="C115" s="27">
        <v>111</v>
      </c>
      <c r="D115" t="s">
        <v>63</v>
      </c>
    </row>
    <row r="116" spans="1:4" ht="12.75">
      <c r="A116" s="25">
        <v>77</v>
      </c>
      <c r="B116" s="26" t="s">
        <v>139</v>
      </c>
      <c r="C116" s="27">
        <v>112</v>
      </c>
      <c r="D116" t="s">
        <v>63</v>
      </c>
    </row>
    <row r="117" spans="1:4" ht="12.75">
      <c r="A117" s="25">
        <v>78</v>
      </c>
      <c r="B117" s="26" t="s">
        <v>140</v>
      </c>
      <c r="C117" s="27">
        <v>113</v>
      </c>
      <c r="D117" t="s">
        <v>63</v>
      </c>
    </row>
    <row r="118" spans="1:4" ht="12.75">
      <c r="A118" s="25">
        <v>79</v>
      </c>
      <c r="B118" s="26" t="s">
        <v>141</v>
      </c>
      <c r="C118" s="27">
        <v>115</v>
      </c>
      <c r="D118" t="s">
        <v>63</v>
      </c>
    </row>
    <row r="119" spans="1:4" ht="12.75">
      <c r="A119" s="25">
        <v>80</v>
      </c>
      <c r="B119" s="26" t="s">
        <v>142</v>
      </c>
      <c r="C119" s="27">
        <v>117</v>
      </c>
      <c r="D119" t="s">
        <v>63</v>
      </c>
    </row>
    <row r="120" spans="1:4" ht="12.75">
      <c r="A120" s="25">
        <v>81</v>
      </c>
      <c r="B120" s="26" t="s">
        <v>143</v>
      </c>
      <c r="C120" s="27">
        <v>118</v>
      </c>
      <c r="D120" t="s">
        <v>63</v>
      </c>
    </row>
    <row r="121" spans="1:4" ht="12.75">
      <c r="A121" s="25">
        <v>82</v>
      </c>
      <c r="B121" s="26" t="s">
        <v>144</v>
      </c>
      <c r="C121" s="27">
        <v>119</v>
      </c>
      <c r="D121" t="s">
        <v>63</v>
      </c>
    </row>
    <row r="122" spans="1:4" ht="12.75">
      <c r="A122" s="25">
        <v>83</v>
      </c>
      <c r="B122" s="26" t="s">
        <v>145</v>
      </c>
      <c r="C122" s="27">
        <v>121</v>
      </c>
      <c r="D122" t="s">
        <v>63</v>
      </c>
    </row>
    <row r="123" spans="1:4" ht="12.75">
      <c r="A123" s="25">
        <v>84</v>
      </c>
      <c r="B123" s="26" t="s">
        <v>146</v>
      </c>
      <c r="C123" s="27">
        <v>201</v>
      </c>
      <c r="D123" t="s">
        <v>63</v>
      </c>
    </row>
    <row r="124" spans="1:4" ht="12.75">
      <c r="A124" s="25">
        <v>85</v>
      </c>
      <c r="B124" s="26" t="s">
        <v>147</v>
      </c>
      <c r="C124" s="27">
        <v>202</v>
      </c>
      <c r="D124" t="s">
        <v>63</v>
      </c>
    </row>
    <row r="125" spans="1:4" ht="12.75">
      <c r="A125" s="25">
        <v>86</v>
      </c>
      <c r="B125" s="26" t="s">
        <v>148</v>
      </c>
      <c r="C125" s="27">
        <v>203</v>
      </c>
      <c r="D125" t="s">
        <v>63</v>
      </c>
    </row>
    <row r="126" spans="1:4" ht="12.75">
      <c r="A126" s="25">
        <v>87</v>
      </c>
      <c r="B126" s="26" t="s">
        <v>149</v>
      </c>
      <c r="C126" s="27">
        <v>204</v>
      </c>
      <c r="D126" t="s">
        <v>63</v>
      </c>
    </row>
    <row r="127" spans="1:4" ht="12.75">
      <c r="A127" s="25">
        <v>88</v>
      </c>
      <c r="B127" s="26" t="s">
        <v>150</v>
      </c>
      <c r="C127" s="27">
        <v>205</v>
      </c>
      <c r="D127" t="s">
        <v>63</v>
      </c>
    </row>
    <row r="128" spans="1:4" ht="12.75">
      <c r="A128" s="25">
        <v>89</v>
      </c>
      <c r="B128" s="26" t="s">
        <v>151</v>
      </c>
      <c r="C128" s="27">
        <v>206</v>
      </c>
      <c r="D128" t="s">
        <v>63</v>
      </c>
    </row>
    <row r="129" spans="1:4" ht="12.75">
      <c r="A129" s="25">
        <v>90</v>
      </c>
      <c r="B129" s="26" t="s">
        <v>152</v>
      </c>
      <c r="C129" s="27">
        <v>207</v>
      </c>
      <c r="D129" t="s">
        <v>63</v>
      </c>
    </row>
    <row r="130" spans="1:4" ht="12.75">
      <c r="A130" s="25">
        <v>91</v>
      </c>
      <c r="B130" s="26" t="s">
        <v>153</v>
      </c>
      <c r="C130" s="27">
        <v>208</v>
      </c>
      <c r="D130" t="s">
        <v>63</v>
      </c>
    </row>
    <row r="131" spans="1:4" ht="12.75">
      <c r="A131" s="25">
        <v>92</v>
      </c>
      <c r="B131" s="26" t="s">
        <v>154</v>
      </c>
      <c r="C131" s="27">
        <v>209</v>
      </c>
      <c r="D131" t="s">
        <v>63</v>
      </c>
    </row>
    <row r="132" spans="1:4" ht="12.75">
      <c r="A132" s="25">
        <v>93</v>
      </c>
      <c r="B132" s="26" t="s">
        <v>155</v>
      </c>
      <c r="C132" s="27">
        <v>210</v>
      </c>
      <c r="D132" t="s">
        <v>63</v>
      </c>
    </row>
    <row r="133" spans="1:4" ht="12.75">
      <c r="A133" s="25">
        <v>94</v>
      </c>
      <c r="B133" s="26" t="s">
        <v>156</v>
      </c>
      <c r="C133" s="27">
        <v>211</v>
      </c>
      <c r="D133" t="s">
        <v>63</v>
      </c>
    </row>
    <row r="134" spans="1:4" ht="12.75">
      <c r="A134" s="25">
        <v>95</v>
      </c>
      <c r="B134" s="26" t="s">
        <v>157</v>
      </c>
      <c r="C134" s="27">
        <v>212</v>
      </c>
      <c r="D134" t="s">
        <v>63</v>
      </c>
    </row>
    <row r="135" spans="1:4" ht="12.75">
      <c r="A135" s="25">
        <v>96</v>
      </c>
      <c r="B135" s="26" t="s">
        <v>158</v>
      </c>
      <c r="C135" s="27">
        <v>213</v>
      </c>
      <c r="D135" t="s">
        <v>63</v>
      </c>
    </row>
    <row r="136" spans="1:4" ht="12.75">
      <c r="A136" s="25">
        <v>97</v>
      </c>
      <c r="B136" s="26" t="s">
        <v>159</v>
      </c>
      <c r="C136" s="27">
        <v>214</v>
      </c>
      <c r="D136" t="s">
        <v>63</v>
      </c>
    </row>
    <row r="137" spans="1:4" ht="12.75">
      <c r="A137" s="25">
        <v>98</v>
      </c>
      <c r="B137" s="26" t="s">
        <v>160</v>
      </c>
      <c r="C137" s="27">
        <v>215</v>
      </c>
      <c r="D137" t="s">
        <v>63</v>
      </c>
    </row>
    <row r="138" spans="1:4" ht="12.75">
      <c r="A138" s="25">
        <v>99</v>
      </c>
      <c r="B138" s="26" t="s">
        <v>161</v>
      </c>
      <c r="C138" s="27">
        <v>216</v>
      </c>
      <c r="D138" t="s">
        <v>63</v>
      </c>
    </row>
    <row r="139" spans="1:4" ht="12.75">
      <c r="A139" s="25">
        <v>100</v>
      </c>
      <c r="B139" s="26" t="s">
        <v>162</v>
      </c>
      <c r="C139" s="27">
        <v>217</v>
      </c>
      <c r="D139" t="s">
        <v>63</v>
      </c>
    </row>
    <row r="140" spans="1:4" ht="12.75">
      <c r="A140" s="25">
        <v>101</v>
      </c>
      <c r="B140" s="26" t="s">
        <v>163</v>
      </c>
      <c r="C140" s="27">
        <v>218</v>
      </c>
      <c r="D140" t="s">
        <v>63</v>
      </c>
    </row>
    <row r="141" spans="1:4" ht="12.75">
      <c r="A141" s="25">
        <v>102</v>
      </c>
      <c r="B141" s="26" t="s">
        <v>164</v>
      </c>
      <c r="C141" s="27">
        <v>219</v>
      </c>
      <c r="D141" t="s">
        <v>63</v>
      </c>
    </row>
    <row r="142" spans="1:4" ht="12.75">
      <c r="A142" s="25">
        <v>103</v>
      </c>
      <c r="B142" s="26" t="s">
        <v>165</v>
      </c>
      <c r="C142" s="27">
        <v>220</v>
      </c>
      <c r="D142" t="s">
        <v>63</v>
      </c>
    </row>
    <row r="143" spans="1:4" ht="12.75">
      <c r="A143" s="25">
        <v>104</v>
      </c>
      <c r="B143" s="26" t="s">
        <v>166</v>
      </c>
      <c r="C143" s="27">
        <v>221</v>
      </c>
      <c r="D143" t="s">
        <v>63</v>
      </c>
    </row>
    <row r="144" spans="1:4" ht="12.75">
      <c r="A144" s="25">
        <v>105</v>
      </c>
      <c r="B144" s="26" t="s">
        <v>167</v>
      </c>
      <c r="C144" s="27">
        <v>222</v>
      </c>
      <c r="D144" t="s">
        <v>63</v>
      </c>
    </row>
    <row r="145" spans="1:4" ht="12.75">
      <c r="A145" s="25">
        <v>106</v>
      </c>
      <c r="B145" s="26" t="s">
        <v>168</v>
      </c>
      <c r="C145" s="27">
        <v>224</v>
      </c>
      <c r="D145" t="s">
        <v>63</v>
      </c>
    </row>
    <row r="146" spans="1:4" ht="12.75">
      <c r="A146" s="25">
        <v>107</v>
      </c>
      <c r="B146" s="26" t="s">
        <v>169</v>
      </c>
      <c r="C146" s="27">
        <v>225</v>
      </c>
      <c r="D146" t="s">
        <v>63</v>
      </c>
    </row>
    <row r="147" spans="1:4" ht="12.75">
      <c r="A147" s="25">
        <v>108</v>
      </c>
      <c r="B147" s="26" t="s">
        <v>170</v>
      </c>
      <c r="C147" s="27">
        <v>227</v>
      </c>
      <c r="D147" t="s">
        <v>63</v>
      </c>
    </row>
    <row r="148" spans="1:4" ht="12.75">
      <c r="A148" s="25">
        <v>109</v>
      </c>
      <c r="B148" s="26" t="s">
        <v>171</v>
      </c>
      <c r="C148" s="27">
        <v>228</v>
      </c>
      <c r="D148" t="s">
        <v>63</v>
      </c>
    </row>
    <row r="149" spans="1:4" ht="12.75">
      <c r="A149" s="25">
        <v>110</v>
      </c>
      <c r="B149" s="26" t="s">
        <v>172</v>
      </c>
      <c r="C149" s="27">
        <v>229</v>
      </c>
      <c r="D149" t="s">
        <v>63</v>
      </c>
    </row>
    <row r="150" spans="1:4" ht="12.75">
      <c r="A150" s="25">
        <v>111</v>
      </c>
      <c r="B150" s="26" t="s">
        <v>173</v>
      </c>
      <c r="C150" s="27">
        <v>230</v>
      </c>
      <c r="D150" t="s">
        <v>63</v>
      </c>
    </row>
    <row r="151" spans="1:4" ht="12.75">
      <c r="A151" s="25">
        <v>112</v>
      </c>
      <c r="B151" s="26" t="s">
        <v>174</v>
      </c>
      <c r="C151" s="27">
        <v>231</v>
      </c>
      <c r="D151" t="s">
        <v>63</v>
      </c>
    </row>
    <row r="152" spans="1:4" ht="12.75">
      <c r="A152" s="25">
        <v>113</v>
      </c>
      <c r="B152" s="26" t="s">
        <v>175</v>
      </c>
      <c r="C152" s="27">
        <v>233</v>
      </c>
      <c r="D152" t="s">
        <v>63</v>
      </c>
    </row>
    <row r="153" spans="1:4" ht="12.75">
      <c r="A153" s="25">
        <v>114</v>
      </c>
      <c r="B153" s="26" t="s">
        <v>176</v>
      </c>
      <c r="C153" s="27">
        <v>235</v>
      </c>
      <c r="D153" t="s">
        <v>63</v>
      </c>
    </row>
    <row r="154" spans="1:4" ht="12.75">
      <c r="A154" s="25">
        <v>115</v>
      </c>
      <c r="B154" s="26" t="s">
        <v>177</v>
      </c>
      <c r="C154" s="27">
        <v>237</v>
      </c>
      <c r="D154" t="s">
        <v>63</v>
      </c>
    </row>
    <row r="155" spans="1:4" ht="12.75">
      <c r="A155" s="25">
        <v>116</v>
      </c>
      <c r="B155" s="26" t="s">
        <v>178</v>
      </c>
      <c r="C155" s="27">
        <v>238</v>
      </c>
      <c r="D155" t="s">
        <v>63</v>
      </c>
    </row>
    <row r="156" spans="1:4" ht="12.75">
      <c r="A156" s="25">
        <v>117</v>
      </c>
      <c r="B156" s="26" t="s">
        <v>179</v>
      </c>
      <c r="C156" s="27">
        <v>239</v>
      </c>
      <c r="D156" t="s">
        <v>63</v>
      </c>
    </row>
    <row r="157" spans="1:4" ht="12.75">
      <c r="A157" s="25">
        <v>118</v>
      </c>
      <c r="B157" s="26" t="s">
        <v>180</v>
      </c>
      <c r="C157" s="27">
        <v>240</v>
      </c>
      <c r="D157" t="s">
        <v>63</v>
      </c>
    </row>
    <row r="158" spans="1:4" ht="12.75">
      <c r="A158" s="25">
        <v>119</v>
      </c>
      <c r="B158" s="26" t="s">
        <v>181</v>
      </c>
      <c r="C158" s="27">
        <v>241</v>
      </c>
      <c r="D158" t="s">
        <v>63</v>
      </c>
    </row>
    <row r="159" spans="1:4" ht="12.75">
      <c r="A159" s="25">
        <v>120</v>
      </c>
      <c r="B159" s="26" t="s">
        <v>182</v>
      </c>
      <c r="C159" s="27">
        <v>243</v>
      </c>
      <c r="D159" t="s">
        <v>63</v>
      </c>
    </row>
    <row r="160" spans="1:4" ht="12.75">
      <c r="A160" s="25">
        <v>121</v>
      </c>
      <c r="B160" s="26" t="s">
        <v>183</v>
      </c>
      <c r="C160" s="27">
        <v>244</v>
      </c>
      <c r="D160" t="s">
        <v>63</v>
      </c>
    </row>
    <row r="161" spans="1:4" ht="12.75">
      <c r="A161" s="25">
        <v>122</v>
      </c>
      <c r="B161" s="28" t="s">
        <v>184</v>
      </c>
      <c r="C161" s="27">
        <v>250</v>
      </c>
      <c r="D161" t="s">
        <v>63</v>
      </c>
    </row>
    <row r="162" spans="1:3" ht="13.5" thickBot="1">
      <c r="A162" s="29"/>
      <c r="B162" s="30" t="s">
        <v>185</v>
      </c>
      <c r="C162" s="29"/>
    </row>
    <row r="163" spans="1:3" ht="12.75">
      <c r="A163" s="25"/>
      <c r="B163" s="31"/>
      <c r="C163" s="25"/>
    </row>
    <row r="164" spans="1:3" ht="12.75">
      <c r="A164" s="25"/>
      <c r="B164" s="26"/>
      <c r="C164" s="27"/>
    </row>
    <row r="165" spans="1:4" ht="12.75">
      <c r="A165" s="6">
        <v>123</v>
      </c>
      <c r="B165" s="26" t="s">
        <v>186</v>
      </c>
      <c r="C165" s="27">
        <v>34</v>
      </c>
      <c r="D165" t="s">
        <v>187</v>
      </c>
    </row>
    <row r="166" spans="1:4" ht="12.75">
      <c r="A166" s="6">
        <v>124</v>
      </c>
      <c r="B166" s="26" t="s">
        <v>188</v>
      </c>
      <c r="C166" s="27">
        <v>49</v>
      </c>
      <c r="D166" t="s">
        <v>187</v>
      </c>
    </row>
    <row r="167" spans="1:4" ht="12.75">
      <c r="A167" s="25">
        <v>125</v>
      </c>
      <c r="B167" s="26" t="s">
        <v>189</v>
      </c>
      <c r="C167" s="27">
        <v>50</v>
      </c>
      <c r="D167" t="s">
        <v>187</v>
      </c>
    </row>
    <row r="168" spans="1:4" ht="12.75">
      <c r="A168" s="25">
        <v>126</v>
      </c>
      <c r="B168" s="26" t="s">
        <v>190</v>
      </c>
      <c r="C168" s="27">
        <v>52</v>
      </c>
      <c r="D168" t="s">
        <v>187</v>
      </c>
    </row>
    <row r="169" spans="1:4" ht="12.75">
      <c r="A169" s="25">
        <v>127</v>
      </c>
      <c r="B169" s="26" t="s">
        <v>191</v>
      </c>
      <c r="C169" s="27">
        <v>58</v>
      </c>
      <c r="D169" t="s">
        <v>187</v>
      </c>
    </row>
    <row r="170" spans="1:4" ht="12.75">
      <c r="A170" s="25">
        <v>128</v>
      </c>
      <c r="B170" s="26" t="s">
        <v>192</v>
      </c>
      <c r="C170" s="27">
        <v>59</v>
      </c>
      <c r="D170" t="s">
        <v>187</v>
      </c>
    </row>
    <row r="171" spans="1:4" ht="12.75">
      <c r="A171" s="25">
        <v>129</v>
      </c>
      <c r="B171" s="26" t="s">
        <v>193</v>
      </c>
      <c r="C171" s="27">
        <v>73</v>
      </c>
      <c r="D171" t="s">
        <v>187</v>
      </c>
    </row>
    <row r="172" spans="1:4" ht="12.75">
      <c r="A172" s="25">
        <v>130</v>
      </c>
      <c r="B172" s="26" t="s">
        <v>194</v>
      </c>
      <c r="C172" s="27">
        <v>75</v>
      </c>
      <c r="D172" t="s">
        <v>187</v>
      </c>
    </row>
    <row r="173" spans="1:4" ht="12.75">
      <c r="A173" s="25">
        <v>131</v>
      </c>
      <c r="B173" s="26" t="s">
        <v>195</v>
      </c>
      <c r="C173" s="27">
        <v>80</v>
      </c>
      <c r="D173" t="s">
        <v>187</v>
      </c>
    </row>
    <row r="174" spans="1:4" ht="12.75">
      <c r="A174" s="25">
        <v>132</v>
      </c>
      <c r="B174" s="26" t="s">
        <v>196</v>
      </c>
      <c r="C174" s="27">
        <v>92</v>
      </c>
      <c r="D174" t="s">
        <v>187</v>
      </c>
    </row>
    <row r="175" spans="1:4" ht="12.75">
      <c r="A175" s="25">
        <v>133</v>
      </c>
      <c r="B175" s="26" t="s">
        <v>197</v>
      </c>
      <c r="C175" s="27">
        <v>96</v>
      </c>
      <c r="D175" t="s">
        <v>187</v>
      </c>
    </row>
    <row r="176" spans="1:4" ht="12.75">
      <c r="A176" s="25">
        <v>134</v>
      </c>
      <c r="B176" s="26" t="s">
        <v>198</v>
      </c>
      <c r="C176" s="27">
        <v>99</v>
      </c>
      <c r="D176" t="s">
        <v>187</v>
      </c>
    </row>
    <row r="177" spans="1:4" ht="12.75">
      <c r="A177" s="25">
        <v>135</v>
      </c>
      <c r="B177" s="26" t="s">
        <v>199</v>
      </c>
      <c r="C177" s="27">
        <v>100</v>
      </c>
      <c r="D177" t="s">
        <v>187</v>
      </c>
    </row>
    <row r="178" spans="1:4" ht="12.75">
      <c r="A178" s="25">
        <v>136</v>
      </c>
      <c r="B178" s="26" t="s">
        <v>200</v>
      </c>
      <c r="C178" s="27">
        <v>107</v>
      </c>
      <c r="D178" t="s">
        <v>187</v>
      </c>
    </row>
    <row r="179" spans="1:4" ht="12.75">
      <c r="A179" s="25">
        <v>137</v>
      </c>
      <c r="B179" s="26" t="s">
        <v>201</v>
      </c>
      <c r="C179" s="27">
        <v>114</v>
      </c>
      <c r="D179" t="s">
        <v>187</v>
      </c>
    </row>
    <row r="180" spans="1:4" ht="12.75">
      <c r="A180" s="25">
        <v>138</v>
      </c>
      <c r="B180" s="26" t="s">
        <v>202</v>
      </c>
      <c r="C180" s="27">
        <v>116</v>
      </c>
      <c r="D180" t="s">
        <v>187</v>
      </c>
    </row>
    <row r="181" spans="1:4" ht="12.75">
      <c r="A181" s="25">
        <v>139</v>
      </c>
      <c r="B181" s="26" t="s">
        <v>203</v>
      </c>
      <c r="C181" s="27">
        <v>223</v>
      </c>
      <c r="D181" t="s">
        <v>187</v>
      </c>
    </row>
    <row r="182" spans="1:4" ht="12.75">
      <c r="A182" s="25">
        <v>140</v>
      </c>
      <c r="B182" s="26" t="s">
        <v>204</v>
      </c>
      <c r="C182" s="27">
        <v>226</v>
      </c>
      <c r="D182" t="s">
        <v>187</v>
      </c>
    </row>
    <row r="183" spans="1:4" ht="12.75">
      <c r="A183" s="25">
        <v>141</v>
      </c>
      <c r="B183" s="26" t="s">
        <v>205</v>
      </c>
      <c r="C183" s="27">
        <v>232</v>
      </c>
      <c r="D183" t="s">
        <v>187</v>
      </c>
    </row>
    <row r="184" spans="1:4" ht="12.75">
      <c r="A184" s="32">
        <v>142</v>
      </c>
      <c r="B184" s="26" t="s">
        <v>206</v>
      </c>
      <c r="C184" s="27">
        <v>234</v>
      </c>
      <c r="D184" t="s">
        <v>187</v>
      </c>
    </row>
    <row r="185" spans="1:4" ht="12.75">
      <c r="A185" s="32">
        <v>143</v>
      </c>
      <c r="B185" s="26" t="s">
        <v>207</v>
      </c>
      <c r="C185" s="27">
        <v>236</v>
      </c>
      <c r="D185" t="s">
        <v>187</v>
      </c>
    </row>
    <row r="186" spans="1:4" ht="12.75">
      <c r="A186" s="32">
        <v>144</v>
      </c>
      <c r="B186" s="26" t="s">
        <v>208</v>
      </c>
      <c r="C186" s="27">
        <v>242</v>
      </c>
      <c r="D186" t="s">
        <v>187</v>
      </c>
    </row>
    <row r="187" spans="1:3" ht="13.5" thickBot="1">
      <c r="A187" s="29"/>
      <c r="B187" s="33" t="s">
        <v>209</v>
      </c>
      <c r="C187" s="34"/>
    </row>
    <row r="188" spans="1:3" ht="12.75">
      <c r="A188" s="25"/>
      <c r="B188" s="35"/>
      <c r="C188" s="6"/>
    </row>
    <row r="189" spans="1:3" ht="12.75">
      <c r="A189" s="25"/>
      <c r="B189" s="35"/>
      <c r="C189" s="6"/>
    </row>
    <row r="190" spans="1:4" ht="12.75">
      <c r="A190" s="25">
        <v>145</v>
      </c>
      <c r="B190" s="35" t="s">
        <v>210</v>
      </c>
      <c r="C190" s="6">
        <v>500</v>
      </c>
      <c r="D190" t="s">
        <v>211</v>
      </c>
    </row>
    <row r="191" spans="1:3" ht="13.5" thickBot="1">
      <c r="A191" s="29"/>
      <c r="B191" s="33" t="s">
        <v>212</v>
      </c>
      <c r="C191" s="34"/>
    </row>
  </sheetData>
  <sheetProtection password="FD0B" sheet="1" formatCells="0" formatColumns="0" formatRows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6" sqref="G16"/>
    </sheetView>
  </sheetViews>
  <sheetFormatPr defaultColWidth="9.140625" defaultRowHeight="12.75"/>
  <cols>
    <col min="1" max="1" width="3.7109375" style="41" customWidth="1"/>
    <col min="2" max="2" width="66.421875" style="41" hidden="1" customWidth="1"/>
    <col min="3" max="3" width="45.28125" style="41" customWidth="1"/>
    <col min="4" max="4" width="11.140625" style="41" customWidth="1"/>
    <col min="5" max="5" width="7.8515625" style="41" customWidth="1"/>
    <col min="6" max="6" width="8.00390625" style="41" customWidth="1"/>
    <col min="7" max="7" width="8.7109375" style="41" customWidth="1"/>
    <col min="8" max="10" width="10.28125" style="41" customWidth="1"/>
    <col min="11" max="11" width="7.8515625" style="41" customWidth="1"/>
    <col min="12" max="12" width="8.7109375" style="41" customWidth="1"/>
    <col min="13" max="15" width="10.28125" style="41" customWidth="1"/>
    <col min="16" max="16" width="12.57421875" style="41" customWidth="1"/>
    <col min="17" max="17" width="21.28125" style="41" customWidth="1"/>
    <col min="18" max="18" width="22.57421875" style="41" customWidth="1"/>
    <col min="19" max="22" width="17.00390625" style="41" customWidth="1"/>
    <col min="23" max="16384" width="9.140625" style="41" customWidth="1"/>
  </cols>
  <sheetData>
    <row r="1" ht="13.5" thickBot="1">
      <c r="A1" s="40"/>
    </row>
    <row r="2" spans="1:18" ht="44.25" customHeight="1" thickBot="1">
      <c r="A2" s="42"/>
      <c r="B2" s="41" t="str">
        <f>CONCATENATE(RIGHT(CONCATENATE("000",D5),3),"/",F6,"/",RIGHT(D6,2),"/",RIGHT(CONCATENATE("00000",D7),5),"/",$K$6,"/",$E$5)</f>
        <v>000/2017//00000/Одлуком о буџету за 2017. годину/</v>
      </c>
      <c r="C2" s="246" t="s">
        <v>616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32"/>
      <c r="R2" s="133"/>
    </row>
    <row r="3" spans="1:18" ht="13.5" thickBot="1">
      <c r="A3" s="42"/>
      <c r="Q3" s="134"/>
      <c r="R3" s="135"/>
    </row>
    <row r="4" spans="1:18" ht="21.75" customHeight="1" thickBot="1">
      <c r="A4" s="70"/>
      <c r="B4" s="43"/>
      <c r="C4" s="248" t="s">
        <v>247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134"/>
      <c r="R4" s="135"/>
    </row>
    <row r="5" spans="1:18" ht="21.75" customHeight="1" thickBot="1">
      <c r="A5" s="42"/>
      <c r="C5" s="82" t="s">
        <v>241</v>
      </c>
      <c r="D5" s="157"/>
      <c r="E5" s="250">
        <f>IF(ISNA(+VLOOKUP(VALUE(D5),sifarnik!$A$40:$B$191,2,FALSE))=TRUE,"",VLOOKUP(VALUE(D5),sifarnik!$A$40:$B$191,2,FALSE))</f>
      </c>
      <c r="F5" s="251"/>
      <c r="G5" s="251"/>
      <c r="H5" s="251"/>
      <c r="I5" s="251"/>
      <c r="J5" s="251"/>
      <c r="K5" s="252" t="s">
        <v>255</v>
      </c>
      <c r="L5" s="253"/>
      <c r="M5" s="253"/>
      <c r="N5" s="253"/>
      <c r="O5" s="254"/>
      <c r="P5" s="138"/>
      <c r="Q5" s="134"/>
      <c r="R5" s="135"/>
    </row>
    <row r="6" spans="1:18" ht="21.75" customHeight="1" thickBot="1">
      <c r="A6" s="42"/>
      <c r="C6" s="84" t="s">
        <v>242</v>
      </c>
      <c r="D6" s="242"/>
      <c r="E6" s="243"/>
      <c r="F6" s="244">
        <v>2017</v>
      </c>
      <c r="G6" s="245"/>
      <c r="H6" s="245"/>
      <c r="I6" s="126"/>
      <c r="J6" s="126"/>
      <c r="K6" s="239" t="s">
        <v>618</v>
      </c>
      <c r="L6" s="240"/>
      <c r="M6" s="240"/>
      <c r="N6" s="240"/>
      <c r="O6" s="241"/>
      <c r="P6" s="126"/>
      <c r="Q6" s="136"/>
      <c r="R6" s="137"/>
    </row>
    <row r="7" spans="1:16" ht="16.5" customHeight="1" hidden="1" thickBot="1">
      <c r="A7" s="42"/>
      <c r="C7" s="83" t="s">
        <v>223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20"/>
    </row>
    <row r="8" spans="1:22" ht="33" customHeight="1" thickBot="1">
      <c r="A8" s="227" t="s">
        <v>14</v>
      </c>
      <c r="B8" s="44"/>
      <c r="C8" s="230" t="s">
        <v>0</v>
      </c>
      <c r="D8" s="224" t="s">
        <v>46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86"/>
      <c r="Q8" s="231" t="s">
        <v>256</v>
      </c>
      <c r="R8" s="232"/>
      <c r="S8" s="221"/>
      <c r="T8" s="221"/>
      <c r="U8" s="221"/>
      <c r="V8" s="221"/>
    </row>
    <row r="9" spans="1:22" ht="64.5" thickBot="1">
      <c r="A9" s="228"/>
      <c r="B9" s="76"/>
      <c r="C9" s="230"/>
      <c r="D9" s="97" t="s">
        <v>1</v>
      </c>
      <c r="E9" s="127" t="s">
        <v>249</v>
      </c>
      <c r="F9" s="222" t="s">
        <v>243</v>
      </c>
      <c r="G9" s="223"/>
      <c r="H9" s="223"/>
      <c r="I9" s="223"/>
      <c r="J9" s="235"/>
      <c r="K9" s="222" t="s">
        <v>244</v>
      </c>
      <c r="L9" s="223"/>
      <c r="M9" s="223"/>
      <c r="N9" s="223"/>
      <c r="O9" s="223"/>
      <c r="P9" s="237" t="s">
        <v>5</v>
      </c>
      <c r="Q9" s="233"/>
      <c r="R9" s="234"/>
      <c r="S9" s="221"/>
      <c r="T9" s="221"/>
      <c r="U9" s="221"/>
      <c r="V9" s="221"/>
    </row>
    <row r="10" spans="1:18" ht="28.5" customHeight="1" thickBot="1">
      <c r="A10" s="229"/>
      <c r="B10" s="77"/>
      <c r="C10" s="230"/>
      <c r="D10" s="158" t="s">
        <v>600</v>
      </c>
      <c r="E10" s="158" t="s">
        <v>600</v>
      </c>
      <c r="F10" s="158" t="s">
        <v>600</v>
      </c>
      <c r="G10" s="103" t="s">
        <v>601</v>
      </c>
      <c r="H10" s="104" t="s">
        <v>602</v>
      </c>
      <c r="I10" s="104" t="s">
        <v>603</v>
      </c>
      <c r="J10" s="105" t="s">
        <v>245</v>
      </c>
      <c r="K10" s="158" t="s">
        <v>600</v>
      </c>
      <c r="L10" s="103" t="s">
        <v>601</v>
      </c>
      <c r="M10" s="104" t="s">
        <v>602</v>
      </c>
      <c r="N10" s="104" t="s">
        <v>604</v>
      </c>
      <c r="O10" s="105" t="s">
        <v>245</v>
      </c>
      <c r="P10" s="238"/>
      <c r="Q10" s="143" t="s">
        <v>300</v>
      </c>
      <c r="R10" s="144" t="s">
        <v>301</v>
      </c>
    </row>
    <row r="11" spans="1:18" ht="21.75" customHeight="1" thickBot="1">
      <c r="A11" s="79"/>
      <c r="B11" s="78"/>
      <c r="C11" s="81">
        <v>1</v>
      </c>
      <c r="D11" s="98">
        <v>2</v>
      </c>
      <c r="E11" s="98">
        <v>3</v>
      </c>
      <c r="F11" s="106">
        <v>4</v>
      </c>
      <c r="G11" s="78">
        <v>5</v>
      </c>
      <c r="H11" s="78">
        <v>6</v>
      </c>
      <c r="I11" s="78">
        <v>7</v>
      </c>
      <c r="J11" s="107">
        <v>8</v>
      </c>
      <c r="K11" s="106">
        <v>9</v>
      </c>
      <c r="L11" s="78">
        <v>10</v>
      </c>
      <c r="M11" s="78">
        <v>11</v>
      </c>
      <c r="N11" s="78">
        <v>12</v>
      </c>
      <c r="O11" s="107">
        <v>13</v>
      </c>
      <c r="P11" s="146" t="s">
        <v>248</v>
      </c>
      <c r="Q11" s="147">
        <v>15</v>
      </c>
      <c r="R11" s="148">
        <v>16</v>
      </c>
    </row>
    <row r="12" spans="1:18" ht="39.75" customHeight="1">
      <c r="A12" s="45">
        <v>1</v>
      </c>
      <c r="B12" s="46" t="str">
        <f>CONCATENATE(A12,"/",$B$2)</f>
        <v>1/000/2017//00000/Одлуком о буџету за 2017. годину/</v>
      </c>
      <c r="C12" s="91" t="s">
        <v>608</v>
      </c>
      <c r="D12" s="99"/>
      <c r="E12" s="99"/>
      <c r="F12" s="108"/>
      <c r="G12" s="87"/>
      <c r="H12" s="87"/>
      <c r="I12" s="87"/>
      <c r="J12" s="109"/>
      <c r="K12" s="108"/>
      <c r="L12" s="87"/>
      <c r="M12" s="87"/>
      <c r="N12" s="87"/>
      <c r="O12" s="109"/>
      <c r="P12" s="145">
        <f>SUM(D12:O12)</f>
        <v>0</v>
      </c>
      <c r="Q12" s="142"/>
      <c r="R12" s="142"/>
    </row>
    <row r="13" spans="1:18" ht="37.5" customHeight="1">
      <c r="A13" s="48">
        <v>2</v>
      </c>
      <c r="B13" s="46" t="str">
        <f aca="true" t="shared" si="0" ref="B13:B18">CONCATENATE(A13,"/",$B$2)</f>
        <v>2/000/2017//00000/Одлуком о буџету за 2017. годину/</v>
      </c>
      <c r="C13" s="92" t="s">
        <v>15</v>
      </c>
      <c r="D13" s="100"/>
      <c r="E13" s="100"/>
      <c r="F13" s="110"/>
      <c r="G13" s="88"/>
      <c r="H13" s="88"/>
      <c r="I13" s="88"/>
      <c r="J13" s="111"/>
      <c r="K13" s="110"/>
      <c r="L13" s="88"/>
      <c r="M13" s="88"/>
      <c r="N13" s="88"/>
      <c r="O13" s="111"/>
      <c r="P13" s="145">
        <f aca="true" t="shared" si="1" ref="P13:P18">SUM(D13:O13)</f>
        <v>0</v>
      </c>
      <c r="Q13" s="142"/>
      <c r="R13" s="142"/>
    </row>
    <row r="14" spans="1:18" ht="39.75" customHeight="1">
      <c r="A14" s="48">
        <v>3</v>
      </c>
      <c r="B14" s="46" t="str">
        <f t="shared" si="0"/>
        <v>3/000/2017//00000/Одлуком о буџету за 2017. годину/</v>
      </c>
      <c r="C14" s="92" t="s">
        <v>16</v>
      </c>
      <c r="D14" s="100"/>
      <c r="E14" s="100"/>
      <c r="F14" s="110"/>
      <c r="G14" s="88"/>
      <c r="H14" s="88"/>
      <c r="I14" s="88"/>
      <c r="J14" s="111"/>
      <c r="K14" s="110"/>
      <c r="L14" s="88"/>
      <c r="M14" s="88"/>
      <c r="N14" s="88"/>
      <c r="O14" s="111"/>
      <c r="P14" s="145">
        <f t="shared" si="1"/>
        <v>0</v>
      </c>
      <c r="Q14" s="142"/>
      <c r="R14" s="142"/>
    </row>
    <row r="15" spans="1:18" ht="39" customHeight="1">
      <c r="A15" s="48">
        <v>4</v>
      </c>
      <c r="B15" s="46" t="str">
        <f t="shared" si="0"/>
        <v>4/000/2017//00000/Одлуком о буџету за 2017. годину/</v>
      </c>
      <c r="C15" s="93" t="s">
        <v>17</v>
      </c>
      <c r="D15" s="99"/>
      <c r="E15" s="99"/>
      <c r="F15" s="108"/>
      <c r="G15" s="87"/>
      <c r="H15" s="87"/>
      <c r="I15" s="87"/>
      <c r="J15" s="109"/>
      <c r="K15" s="108"/>
      <c r="L15" s="87"/>
      <c r="M15" s="87"/>
      <c r="N15" s="87"/>
      <c r="O15" s="109"/>
      <c r="P15" s="145">
        <f t="shared" si="1"/>
        <v>0</v>
      </c>
      <c r="Q15" s="142"/>
      <c r="R15" s="142"/>
    </row>
    <row r="16" spans="1:18" ht="53.25" customHeight="1">
      <c r="A16" s="48">
        <v>5</v>
      </c>
      <c r="B16" s="49" t="str">
        <f t="shared" si="0"/>
        <v>5/000/2017//00000/Одлуком о буџету за 2017. годину/</v>
      </c>
      <c r="C16" s="94" t="s">
        <v>609</v>
      </c>
      <c r="D16" s="101"/>
      <c r="E16" s="101"/>
      <c r="F16" s="112"/>
      <c r="G16" s="89"/>
      <c r="H16" s="89"/>
      <c r="I16" s="89"/>
      <c r="J16" s="113"/>
      <c r="K16" s="112"/>
      <c r="L16" s="89"/>
      <c r="M16" s="89"/>
      <c r="N16" s="89"/>
      <c r="O16" s="113"/>
      <c r="P16" s="145">
        <f t="shared" si="1"/>
        <v>0</v>
      </c>
      <c r="Q16" s="142"/>
      <c r="R16" s="142"/>
    </row>
    <row r="17" spans="1:18" ht="39.75" customHeight="1">
      <c r="A17" s="48">
        <v>6</v>
      </c>
      <c r="B17" s="46" t="str">
        <f t="shared" si="0"/>
        <v>6/000/2017//00000/Одлуком о буџету за 2017. годину/</v>
      </c>
      <c r="C17" s="91" t="s">
        <v>610</v>
      </c>
      <c r="D17" s="99"/>
      <c r="E17" s="99"/>
      <c r="F17" s="108"/>
      <c r="G17" s="87"/>
      <c r="H17" s="87"/>
      <c r="I17" s="87"/>
      <c r="J17" s="109"/>
      <c r="K17" s="108"/>
      <c r="L17" s="87"/>
      <c r="M17" s="87"/>
      <c r="N17" s="87"/>
      <c r="O17" s="109"/>
      <c r="P17" s="145">
        <f t="shared" si="1"/>
        <v>0</v>
      </c>
      <c r="Q17" s="142"/>
      <c r="R17" s="142"/>
    </row>
    <row r="18" spans="1:22" s="85" customFormat="1" ht="39.75" customHeight="1" thickBot="1">
      <c r="A18" s="50">
        <v>7</v>
      </c>
      <c r="B18" s="51" t="str">
        <f t="shared" si="0"/>
        <v>7/000/2017//00000/Одлуком о буџету за 2017. годину/</v>
      </c>
      <c r="C18" s="95" t="s">
        <v>611</v>
      </c>
      <c r="D18" s="102"/>
      <c r="E18" s="102"/>
      <c r="F18" s="114"/>
      <c r="G18" s="90"/>
      <c r="H18" s="90"/>
      <c r="I18" s="90"/>
      <c r="J18" s="115"/>
      <c r="K18" s="114"/>
      <c r="L18" s="90"/>
      <c r="M18" s="90"/>
      <c r="N18" s="90"/>
      <c r="O18" s="115"/>
      <c r="P18" s="145">
        <f t="shared" si="1"/>
        <v>0</v>
      </c>
      <c r="Q18" s="142"/>
      <c r="R18" s="142"/>
      <c r="S18" s="41"/>
      <c r="T18" s="41"/>
      <c r="U18" s="41"/>
      <c r="V18" s="41"/>
    </row>
    <row r="19" spans="1:18" ht="13.5" thickBot="1">
      <c r="A19" s="65">
        <v>8</v>
      </c>
      <c r="B19" s="54"/>
      <c r="C19" s="96" t="s">
        <v>24</v>
      </c>
      <c r="D19" s="116">
        <f>SUM(D12:D18)</f>
        <v>0</v>
      </c>
      <c r="E19" s="116">
        <f aca="true" t="shared" si="2" ref="E19:O19">SUM(E12:E18)</f>
        <v>0</v>
      </c>
      <c r="F19" s="117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9">
        <f t="shared" si="2"/>
        <v>0</v>
      </c>
      <c r="K19" s="117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9">
        <f t="shared" si="2"/>
        <v>0</v>
      </c>
      <c r="P19" s="131">
        <f>SUM(D19:O19)</f>
        <v>0</v>
      </c>
      <c r="Q19" s="69"/>
      <c r="R19" s="69"/>
    </row>
    <row r="22" ht="12.75">
      <c r="Q22" s="62"/>
    </row>
    <row r="24" ht="12.75">
      <c r="Q24" s="41" t="s">
        <v>218</v>
      </c>
    </row>
    <row r="25" ht="12.75" customHeight="1"/>
    <row r="26" spans="1:19" ht="13.5" thickBot="1">
      <c r="A26" s="57"/>
      <c r="C26" s="201" t="s">
        <v>617</v>
      </c>
      <c r="D26" s="62"/>
      <c r="E26" s="59"/>
      <c r="M26" s="41" t="s">
        <v>220</v>
      </c>
      <c r="Q26" s="160"/>
      <c r="R26" s="160"/>
      <c r="S26" s="62"/>
    </row>
    <row r="27" ht="12.75">
      <c r="Q27" s="159"/>
    </row>
    <row r="31" spans="5:16" ht="12.75"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5:16" ht="12.75"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5:16" ht="12.75"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236"/>
      <c r="P33" s="140"/>
    </row>
    <row r="34" spans="5:16" ht="12.75"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236"/>
      <c r="P34" s="140"/>
    </row>
    <row r="35" spans="5:16" ht="12.75"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236"/>
      <c r="P35" s="140"/>
    </row>
    <row r="36" spans="5:16" ht="12.75"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236"/>
      <c r="P36" s="140"/>
    </row>
    <row r="37" spans="5:16" ht="12.75"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5:16" ht="12.75"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5:16" ht="12.75"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5:16" ht="12.75"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5:16" ht="12.75"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5:16" ht="12.75"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</row>
    <row r="43" spans="5:16" ht="12.75"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5:16" ht="12.75"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5:16" ht="12.75"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5:16" ht="12.75"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</row>
    <row r="47" spans="5:16" ht="12.75"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5:16" ht="12.75"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</sheetData>
  <sheetProtection password="DD5D" sheet="1"/>
  <mergeCells count="19">
    <mergeCell ref="D6:E6"/>
    <mergeCell ref="F6:H6"/>
    <mergeCell ref="C2:P2"/>
    <mergeCell ref="C4:P4"/>
    <mergeCell ref="E5:J5"/>
    <mergeCell ref="K5:O5"/>
    <mergeCell ref="O33:O36"/>
    <mergeCell ref="U8:U9"/>
    <mergeCell ref="T8:T9"/>
    <mergeCell ref="S8:S9"/>
    <mergeCell ref="P9:P10"/>
    <mergeCell ref="K6:O6"/>
    <mergeCell ref="V8:V9"/>
    <mergeCell ref="K9:O9"/>
    <mergeCell ref="D8:O8"/>
    <mergeCell ref="A8:A10"/>
    <mergeCell ref="C8:C10"/>
    <mergeCell ref="Q8:R9"/>
    <mergeCell ref="F9:J9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6" sqref="M16"/>
    </sheetView>
  </sheetViews>
  <sheetFormatPr defaultColWidth="9.140625" defaultRowHeight="12.75"/>
  <cols>
    <col min="1" max="1" width="3.7109375" style="41" customWidth="1"/>
    <col min="2" max="2" width="30.1406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000/2017/0/00001/01/Одлуком о буџету за 2017.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2017</v>
      </c>
      <c r="G6" s="255"/>
      <c r="H6" s="244" t="str">
        <f>ZAPOSLENI!$K$6</f>
        <v>Одлуком о буџету за 2017.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49</v>
      </c>
      <c r="E7" s="198" t="str">
        <f>IF(ISNA(+VLOOKUP(D7,sifarnik!D1:E7,2,FALSE))=TRUE,"",VLOOKUP(D7,sifarnik!D1:E7,2,FALSE))</f>
        <v>Приходи из буџета</v>
      </c>
      <c r="F7" s="196"/>
      <c r="G7" s="197"/>
      <c r="H7" s="196"/>
      <c r="I7" s="197"/>
      <c r="J7" s="195" t="s">
        <v>252</v>
      </c>
      <c r="K7" s="130"/>
    </row>
    <row r="8" spans="1:11" ht="12.75" hidden="1">
      <c r="A8" s="125"/>
      <c r="D8" s="162"/>
      <c r="E8" s="62"/>
      <c r="F8" s="62"/>
      <c r="G8" s="62"/>
      <c r="H8" s="62"/>
      <c r="I8" s="62"/>
      <c r="J8" s="163"/>
      <c r="K8" s="62"/>
    </row>
    <row r="9" spans="1:11" ht="21.75" customHeight="1" thickBot="1">
      <c r="A9" s="260" t="s">
        <v>14</v>
      </c>
      <c r="B9" s="174"/>
      <c r="C9" s="262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175"/>
      <c r="C10" s="263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176"/>
      <c r="C11" s="263"/>
      <c r="D11" s="257"/>
      <c r="E11" s="257"/>
      <c r="F11" s="257"/>
      <c r="G11" s="265"/>
      <c r="H11" s="259"/>
      <c r="I11" s="257"/>
      <c r="J11" s="257" t="s">
        <v>7</v>
      </c>
      <c r="K11" s="265"/>
    </row>
    <row r="12" spans="1:11" ht="21.75" customHeight="1" thickBot="1">
      <c r="A12" s="79"/>
      <c r="B12" s="81"/>
      <c r="C12" s="181">
        <v>1</v>
      </c>
      <c r="D12" s="182">
        <v>2</v>
      </c>
      <c r="E12" s="182">
        <v>3</v>
      </c>
      <c r="F12" s="182" t="s">
        <v>607</v>
      </c>
      <c r="G12" s="148">
        <v>5</v>
      </c>
      <c r="H12" s="183">
        <v>6</v>
      </c>
      <c r="I12" s="182">
        <v>7</v>
      </c>
      <c r="J12" s="182" t="s">
        <v>606</v>
      </c>
      <c r="K12" s="14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1/000/2017/0/00001/01/Одлуком о буџету за 2017. годину/</v>
      </c>
      <c r="C13" s="91" t="s">
        <v>608</v>
      </c>
      <c r="D13" s="177"/>
      <c r="E13" s="177"/>
      <c r="F13" s="178">
        <f>+D13+E13</f>
        <v>0</v>
      </c>
      <c r="G13" s="179"/>
      <c r="H13" s="180"/>
      <c r="I13" s="187"/>
      <c r="J13" s="178">
        <f>+I13+H13</f>
        <v>0</v>
      </c>
      <c r="K13" s="184"/>
    </row>
    <row r="14" spans="1:11" ht="39.75" customHeight="1">
      <c r="A14" s="48">
        <v>2</v>
      </c>
      <c r="B14" s="46" t="str">
        <f t="shared" si="0"/>
        <v>2/000/2017/0/00001/01/Одлуком о буџету за 2017.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167"/>
    </row>
    <row r="15" spans="1:11" ht="39.75" customHeight="1">
      <c r="A15" s="48">
        <v>3</v>
      </c>
      <c r="B15" s="46" t="str">
        <f t="shared" si="0"/>
        <v>3/000/2017/0/00001/01/Одлуком о буџету за 2017.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167"/>
    </row>
    <row r="16" spans="1:11" ht="39.75" customHeight="1">
      <c r="A16" s="48">
        <v>4</v>
      </c>
      <c r="B16" s="46" t="str">
        <f t="shared" si="0"/>
        <v>4/000/2017/0/00001/01/Одлуком о буџету за 2017. годину/</v>
      </c>
      <c r="C16" s="93" t="s">
        <v>17</v>
      </c>
      <c r="D16" s="38"/>
      <c r="E16" s="38"/>
      <c r="F16" s="47">
        <f t="shared" si="1"/>
        <v>0</v>
      </c>
      <c r="G16" s="168"/>
      <c r="H16" s="166"/>
      <c r="I16" s="38"/>
      <c r="J16" s="47">
        <f t="shared" si="2"/>
        <v>0</v>
      </c>
      <c r="K16" s="167"/>
    </row>
    <row r="17" spans="1:11" ht="39.75" customHeight="1">
      <c r="A17" s="48">
        <v>5</v>
      </c>
      <c r="B17" s="49" t="str">
        <f t="shared" si="0"/>
        <v>5/000/2017/0/00001/01/Одлуком о буџету за 2017. годину/</v>
      </c>
      <c r="C17" s="94" t="s">
        <v>609</v>
      </c>
      <c r="D17" s="38"/>
      <c r="E17" s="38"/>
      <c r="F17" s="47">
        <f t="shared" si="1"/>
        <v>0</v>
      </c>
      <c r="G17" s="167"/>
      <c r="H17" s="165"/>
      <c r="I17" s="38"/>
      <c r="J17" s="47">
        <f t="shared" si="2"/>
        <v>0</v>
      </c>
      <c r="K17" s="167"/>
    </row>
    <row r="18" spans="1:11" ht="39.75" customHeight="1">
      <c r="A18" s="48">
        <v>6</v>
      </c>
      <c r="B18" s="46" t="str">
        <f t="shared" si="0"/>
        <v>6/000/2017/0/00001/01/Одлуком о буџету за 2017. годину/</v>
      </c>
      <c r="C18" s="91" t="s">
        <v>610</v>
      </c>
      <c r="D18" s="38"/>
      <c r="E18" s="38"/>
      <c r="F18" s="47">
        <f t="shared" si="1"/>
        <v>0</v>
      </c>
      <c r="G18" s="167"/>
      <c r="H18" s="165"/>
      <c r="I18" s="38"/>
      <c r="J18" s="47">
        <f t="shared" si="2"/>
        <v>0</v>
      </c>
      <c r="K18" s="167"/>
    </row>
    <row r="19" spans="1:11" ht="39.75" customHeight="1" thickBot="1">
      <c r="A19" s="50">
        <v>7</v>
      </c>
      <c r="B19" s="51" t="str">
        <f t="shared" si="0"/>
        <v>7/000/2017/0/00001/01/Одлуком о буџету за 2017.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170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172">
        <f t="shared" si="3"/>
        <v>0</v>
      </c>
      <c r="I20" s="56">
        <f t="shared" si="3"/>
        <v>0</v>
      </c>
      <c r="J20" s="56">
        <f t="shared" si="2"/>
        <v>0</v>
      </c>
      <c r="K20" s="185">
        <f>+SUM(K13:K19)</f>
        <v>0</v>
      </c>
    </row>
    <row r="23" ht="12.75">
      <c r="I23" s="41" t="s">
        <v>218</v>
      </c>
    </row>
    <row r="24" spans="1:12" ht="12.75">
      <c r="A24" s="57"/>
      <c r="B24" s="57"/>
      <c r="C24" s="201" t="s">
        <v>617</v>
      </c>
      <c r="D24" s="62"/>
      <c r="E24" s="59"/>
      <c r="G24" s="41" t="s">
        <v>220</v>
      </c>
      <c r="I24" s="58"/>
      <c r="J24" s="58"/>
      <c r="K24" s="58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D9:G9"/>
    <mergeCell ref="D6:E6"/>
    <mergeCell ref="E5:F5"/>
    <mergeCell ref="G10:G11"/>
    <mergeCell ref="F6:G6"/>
    <mergeCell ref="I10:I11"/>
    <mergeCell ref="J10:J11"/>
    <mergeCell ref="H10:H11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K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14" sqref="L14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5" width="17.00390625" style="41" customWidth="1"/>
    <col min="16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000/2017/0/00004/04/Одлуком о буџету за 2017.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50">
        <f>ZAPOSLENI!$E$5</f>
      </c>
      <c r="F5" s="251"/>
      <c r="G5" s="161"/>
      <c r="H5" s="270" t="s">
        <v>255</v>
      </c>
      <c r="I5" s="271"/>
      <c r="J5" s="271"/>
      <c r="K5" s="271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2017</v>
      </c>
      <c r="G6" s="255"/>
      <c r="H6" s="244" t="str">
        <f>ZAPOSLENI!$K$6</f>
        <v>Одлуком о буџету за 2017. годину</v>
      </c>
      <c r="I6" s="245"/>
      <c r="J6" s="245"/>
      <c r="K6" s="245"/>
    </row>
    <row r="7" spans="1:11" ht="21.75" customHeight="1" thickBot="1">
      <c r="A7" s="69"/>
      <c r="C7" s="63" t="s">
        <v>21</v>
      </c>
      <c r="D7" s="64" t="s">
        <v>51</v>
      </c>
      <c r="E7" s="189" t="str">
        <f>IF(ISNA(+VLOOKUP(D7,sifarnik!D1:E7,2,FALSE))=TRUE,"",VLOOKUP(D7,sifarnik!D1:E7,2,FALSE))</f>
        <v>Сопствени приходи буџетских корисника</v>
      </c>
      <c r="F7" s="190"/>
      <c r="G7" s="191"/>
      <c r="H7" s="190"/>
      <c r="I7" s="191"/>
      <c r="J7" s="130" t="s">
        <v>252</v>
      </c>
      <c r="K7" s="130"/>
    </row>
    <row r="8" ht="12.75" hidden="1">
      <c r="A8" s="125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164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1/000/2017/0/00004/04/Одлуком о буџету за 2017. годину/</v>
      </c>
      <c r="C13" s="91" t="s">
        <v>608</v>
      </c>
      <c r="D13" s="38"/>
      <c r="E13" s="38"/>
      <c r="F13" s="47">
        <f>+D13+E13</f>
        <v>0</v>
      </c>
      <c r="G13" s="167"/>
      <c r="H13" s="165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2/000/2017/0/00004/04/Одлуком о буџету за 2017.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3/000/2017/0/00004/04/Одлуком о буџету за 2017.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4/000/2017/0/00004/04/Одлуком о буџету за 2017. годину/</v>
      </c>
      <c r="C16" s="93" t="s">
        <v>17</v>
      </c>
      <c r="D16" s="38"/>
      <c r="E16" s="38"/>
      <c r="F16" s="47">
        <f t="shared" si="1"/>
        <v>0</v>
      </c>
      <c r="G16" s="167"/>
      <c r="H16" s="165"/>
      <c r="I16" s="38"/>
      <c r="J16" s="47">
        <f t="shared" si="2"/>
        <v>0</v>
      </c>
      <c r="K16" s="38"/>
    </row>
    <row r="17" spans="1:11" ht="39.75" customHeight="1" thickBot="1">
      <c r="A17" s="48">
        <v>5</v>
      </c>
      <c r="B17" s="49" t="str">
        <f t="shared" si="0"/>
        <v>5/000/2017/0/00004/04/Одлуком о буџету за 2017. годину/</v>
      </c>
      <c r="C17" s="94" t="s">
        <v>609</v>
      </c>
      <c r="D17" s="38"/>
      <c r="E17" s="38"/>
      <c r="F17" s="47">
        <f t="shared" si="1"/>
        <v>0</v>
      </c>
      <c r="G17" s="167"/>
      <c r="H17" s="193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6/000/2017/0/00004/04/Одлуком о буџету за 2017. годину/</v>
      </c>
      <c r="C18" s="91" t="s">
        <v>610</v>
      </c>
      <c r="D18" s="38"/>
      <c r="E18" s="38"/>
      <c r="F18" s="47">
        <f t="shared" si="1"/>
        <v>0</v>
      </c>
      <c r="G18" s="167"/>
      <c r="H18" s="194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7/000/2017/0/00004/04/Одлуком о буџету за 2017.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85">
        <f t="shared" si="3"/>
        <v>0</v>
      </c>
      <c r="H20" s="192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1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</row>
    <row r="28" ht="12.75" customHeight="1"/>
  </sheetData>
  <sheetProtection password="DD5D" sheet="1"/>
  <mergeCells count="19">
    <mergeCell ref="K10:K11"/>
    <mergeCell ref="C4:K4"/>
    <mergeCell ref="C2:K2"/>
    <mergeCell ref="H6:K6"/>
    <mergeCell ref="H5:K5"/>
    <mergeCell ref="F6:G6"/>
    <mergeCell ref="H9:K9"/>
    <mergeCell ref="I10:I11"/>
    <mergeCell ref="J10:J11"/>
    <mergeCell ref="H10:H11"/>
    <mergeCell ref="D9:G9"/>
    <mergeCell ref="E5:F5"/>
    <mergeCell ref="D6:E6"/>
    <mergeCell ref="A9:A11"/>
    <mergeCell ref="C9:C11"/>
    <mergeCell ref="D10:D11"/>
    <mergeCell ref="E10:E11"/>
    <mergeCell ref="F10:F11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6" sqref="M16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000/2017/0/05-08/05-08/Одлуком о буџету за 2017.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2017</v>
      </c>
      <c r="G6" s="255"/>
      <c r="H6" s="244" t="str">
        <f>ZAPOSLENI!$K$6</f>
        <v>Одлуком о буџету за 2017.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52</v>
      </c>
      <c r="E7" s="189" t="str">
        <f>IF(ISNA(+VLOOKUP(D7,sifarnik!D1:E7,2,FALSE))=TRUE,"",VLOOKUP(D7,sifarnik!D1:E7,2,FALSE))</f>
        <v>Донације и трансфери</v>
      </c>
      <c r="F7" s="190"/>
      <c r="G7" s="191"/>
      <c r="H7" s="190"/>
      <c r="I7" s="191"/>
      <c r="J7" s="130" t="s">
        <v>252</v>
      </c>
      <c r="K7" s="130"/>
    </row>
    <row r="8" spans="1:10" ht="12.75" hidden="1">
      <c r="A8" s="125"/>
      <c r="D8" s="188"/>
      <c r="E8" s="62"/>
      <c r="F8" s="62"/>
      <c r="G8" s="186"/>
      <c r="H8" s="62"/>
      <c r="I8" s="62"/>
      <c r="J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164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1/000/2017/0/05-08/05-08/Одлуком о буџету за 2017. годину/</v>
      </c>
      <c r="C13" s="91" t="s">
        <v>608</v>
      </c>
      <c r="D13" s="38"/>
      <c r="E13" s="38"/>
      <c r="F13" s="47">
        <f>+D13+E13</f>
        <v>0</v>
      </c>
      <c r="G13" s="167"/>
      <c r="H13" s="165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2/000/2017/0/05-08/05-08/Одлуком о буџету за 2017.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3/000/2017/0/05-08/05-08/Одлуком о буџету за 2017.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4/000/2017/0/05-08/05-08/Одлуком о буџету за 2017. годину/</v>
      </c>
      <c r="C16" s="93" t="s">
        <v>17</v>
      </c>
      <c r="D16" s="38"/>
      <c r="E16" s="38"/>
      <c r="F16" s="47">
        <f t="shared" si="1"/>
        <v>0</v>
      </c>
      <c r="G16" s="167"/>
      <c r="H16" s="165"/>
      <c r="I16" s="38"/>
      <c r="J16" s="47">
        <f t="shared" si="2"/>
        <v>0</v>
      </c>
      <c r="K16" s="38"/>
    </row>
    <row r="17" spans="1:11" ht="39.75" customHeight="1">
      <c r="A17" s="48">
        <v>5</v>
      </c>
      <c r="B17" s="49" t="str">
        <f t="shared" si="0"/>
        <v>5/000/2017/0/05-08/05-08/Одлуком о буџету за 2017. годину/</v>
      </c>
      <c r="C17" s="94" t="s">
        <v>609</v>
      </c>
      <c r="D17" s="38"/>
      <c r="E17" s="38"/>
      <c r="F17" s="47">
        <f t="shared" si="1"/>
        <v>0</v>
      </c>
      <c r="G17" s="167"/>
      <c r="H17" s="165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6/000/2017/0/05-08/05-08/Одлуком о буџету за 2017. годину/</v>
      </c>
      <c r="C18" s="91" t="s">
        <v>610</v>
      </c>
      <c r="D18" s="38"/>
      <c r="E18" s="38"/>
      <c r="F18" s="47">
        <f t="shared" si="1"/>
        <v>0</v>
      </c>
      <c r="G18" s="167"/>
      <c r="H18" s="165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7/000/2017/0/05-08/05-08/Одлуком о буџету за 2017.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2" ht="12.75">
      <c r="A24" s="57"/>
      <c r="B24" s="57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F6:G6"/>
    <mergeCell ref="H9:K9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19" sqref="K19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000/2017/0/09-12/09-12/Одлуком о буџету за 2017.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2017</v>
      </c>
      <c r="G6" s="255"/>
      <c r="H6" s="244" t="str">
        <f>ZAPOSLENI!$K$6</f>
        <v>Одлуком о буџету за 2017.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54</v>
      </c>
      <c r="E7" s="189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73"/>
      <c r="G7" s="199"/>
      <c r="H7" s="173"/>
      <c r="I7" s="173"/>
      <c r="J7" s="130" t="s">
        <v>252</v>
      </c>
      <c r="K7" s="130"/>
    </row>
    <row r="8" spans="1:7" ht="13.5" hidden="1" thickBot="1">
      <c r="A8" s="125"/>
      <c r="G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7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78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1/000/2017/0/09-12/09-12/Одлуком о буџету за 2017. годину/</v>
      </c>
      <c r="C13" s="91" t="s">
        <v>608</v>
      </c>
      <c r="D13" s="123"/>
      <c r="E13" s="38"/>
      <c r="F13" s="47">
        <f>+D13+E13</f>
        <v>0</v>
      </c>
      <c r="G13" s="167"/>
      <c r="H13" s="38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2/000/2017/0/09-12/09-12/Одлуком о буџету за 2017.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38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3/000/2017/0/09-12/09-12/Одлуком о буџету за 2017. годину/</v>
      </c>
      <c r="C15" s="92" t="s">
        <v>16</v>
      </c>
      <c r="D15" s="38"/>
      <c r="E15" s="38"/>
      <c r="F15" s="47">
        <f t="shared" si="1"/>
        <v>0</v>
      </c>
      <c r="G15" s="167"/>
      <c r="H15" s="38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4/000/2017/0/09-12/09-12/Одлуком о буџету за 2017. годину/</v>
      </c>
      <c r="C16" s="93" t="s">
        <v>17</v>
      </c>
      <c r="D16" s="38"/>
      <c r="E16" s="38"/>
      <c r="F16" s="47">
        <f t="shared" si="1"/>
        <v>0</v>
      </c>
      <c r="G16" s="167"/>
      <c r="H16" s="38"/>
      <c r="I16" s="38"/>
      <c r="J16" s="47">
        <f t="shared" si="2"/>
        <v>0</v>
      </c>
      <c r="K16" s="38"/>
    </row>
    <row r="17" spans="1:11" ht="39.75" customHeight="1">
      <c r="A17" s="48">
        <v>5</v>
      </c>
      <c r="B17" s="49" t="str">
        <f t="shared" si="0"/>
        <v>5/000/2017/0/09-12/09-12/Одлуком о буџету за 2017. годину/</v>
      </c>
      <c r="C17" s="94" t="s">
        <v>609</v>
      </c>
      <c r="D17" s="38"/>
      <c r="E17" s="38"/>
      <c r="F17" s="47">
        <f t="shared" si="1"/>
        <v>0</v>
      </c>
      <c r="G17" s="167"/>
      <c r="H17" s="38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6/000/2017/0/09-12/09-12/Одлуком о буџету за 2017. годину/</v>
      </c>
      <c r="C18" s="91" t="s">
        <v>610</v>
      </c>
      <c r="D18" s="38"/>
      <c r="E18" s="38"/>
      <c r="F18" s="47">
        <f t="shared" si="1"/>
        <v>0</v>
      </c>
      <c r="G18" s="167"/>
      <c r="H18" s="38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7/000/2017/0/09-12/09-12/Одлуком о буџету за 2017. годину/</v>
      </c>
      <c r="C19" s="95" t="s">
        <v>611</v>
      </c>
      <c r="D19" s="39"/>
      <c r="E19" s="39"/>
      <c r="F19" s="52">
        <f t="shared" si="1"/>
        <v>0</v>
      </c>
      <c r="G19" s="170"/>
      <c r="H19" s="3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172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2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D9:G9"/>
    <mergeCell ref="F6:G6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L24"/>
  <sheetViews>
    <sheetView tabSelected="1" zoomScale="70" zoomScaleNormal="70" zoomScalePageLayoutView="0" workbookViewId="0" topLeftCell="A1">
      <pane xSplit="16" ySplit="12" topLeftCell="Q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M13" sqref="M13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000/2017/0/13-15/13-15/Одлуком о буџету за 2017.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2017</v>
      </c>
      <c r="G6" s="255"/>
      <c r="H6" s="244" t="str">
        <f>ZAPOSLENI!$K$6</f>
        <v>Одлуком о буџету за 2017.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246</v>
      </c>
      <c r="E7" s="189" t="str">
        <f>IF(ISNA(+VLOOKUP(D7,sifarnik!D1:E7,2,FALSE))=TRUE,"",VLOOKUP(D7,sifarnik!D1:E7,2,FALSE))</f>
        <v>Нераспоређени вишак прихода и неутрошена средства из ранијих година</v>
      </c>
      <c r="F7" s="190"/>
      <c r="G7" s="191"/>
      <c r="H7" s="190"/>
      <c r="I7" s="191"/>
      <c r="J7" s="130" t="s">
        <v>252</v>
      </c>
      <c r="K7" s="200"/>
    </row>
    <row r="8" spans="1:11" ht="12.75" hidden="1">
      <c r="A8" s="125"/>
      <c r="G8" s="186"/>
      <c r="K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7"/>
      <c r="I11" s="257"/>
      <c r="J11" s="257" t="s">
        <v>7</v>
      </c>
      <c r="K11" s="265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78">
        <v>6</v>
      </c>
      <c r="I12" s="78">
        <v>7</v>
      </c>
      <c r="J12" s="78" t="s">
        <v>606</v>
      </c>
      <c r="K12" s="107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1/000/2017/0/13-15/13-15/Одлуком о буџету за 2017. годину/</v>
      </c>
      <c r="C13" s="91" t="s">
        <v>608</v>
      </c>
      <c r="D13" s="38"/>
      <c r="E13" s="38"/>
      <c r="F13" s="47">
        <f>+D13+E13</f>
        <v>0</v>
      </c>
      <c r="G13" s="167"/>
      <c r="H13" s="38"/>
      <c r="I13" s="38"/>
      <c r="J13" s="47">
        <f>+I13+H13</f>
        <v>0</v>
      </c>
      <c r="K13" s="167"/>
    </row>
    <row r="14" spans="1:11" ht="39.75" customHeight="1">
      <c r="A14" s="48">
        <v>2</v>
      </c>
      <c r="B14" s="46" t="str">
        <f t="shared" si="0"/>
        <v>2/000/2017/0/13-15/13-15/Одлуком о буџету за 2017.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38"/>
      <c r="I14" s="38"/>
      <c r="J14" s="47">
        <f aca="true" t="shared" si="2" ref="J14:J20">+I14+H14</f>
        <v>0</v>
      </c>
      <c r="K14" s="167"/>
    </row>
    <row r="15" spans="1:11" ht="39.75" customHeight="1">
      <c r="A15" s="48">
        <v>3</v>
      </c>
      <c r="B15" s="46" t="str">
        <f t="shared" si="0"/>
        <v>3/000/2017/0/13-15/13-15/Одлуком о буџету за 2017. годину/</v>
      </c>
      <c r="C15" s="92" t="s">
        <v>16</v>
      </c>
      <c r="D15" s="38"/>
      <c r="E15" s="38"/>
      <c r="F15" s="47">
        <f t="shared" si="1"/>
        <v>0</v>
      </c>
      <c r="G15" s="167"/>
      <c r="H15" s="38"/>
      <c r="I15" s="38"/>
      <c r="J15" s="47">
        <f t="shared" si="2"/>
        <v>0</v>
      </c>
      <c r="K15" s="167"/>
    </row>
    <row r="16" spans="1:11" ht="39.75" customHeight="1">
      <c r="A16" s="48">
        <v>4</v>
      </c>
      <c r="B16" s="46" t="str">
        <f t="shared" si="0"/>
        <v>4/000/2017/0/13-15/13-15/Одлуком о буџету за 2017. годину/</v>
      </c>
      <c r="C16" s="93" t="s">
        <v>17</v>
      </c>
      <c r="D16" s="38"/>
      <c r="E16" s="38"/>
      <c r="F16" s="47">
        <f t="shared" si="1"/>
        <v>0</v>
      </c>
      <c r="G16" s="167"/>
      <c r="H16" s="38"/>
      <c r="I16" s="38"/>
      <c r="J16" s="47">
        <f t="shared" si="2"/>
        <v>0</v>
      </c>
      <c r="K16" s="167"/>
    </row>
    <row r="17" spans="1:11" ht="39.75" customHeight="1">
      <c r="A17" s="48">
        <v>5</v>
      </c>
      <c r="B17" s="49" t="str">
        <f t="shared" si="0"/>
        <v>5/000/2017/0/13-15/13-15/Одлуком о буџету за 2017. годину/</v>
      </c>
      <c r="C17" s="94" t="s">
        <v>609</v>
      </c>
      <c r="D17" s="38"/>
      <c r="E17" s="38"/>
      <c r="F17" s="47">
        <f t="shared" si="1"/>
        <v>0</v>
      </c>
      <c r="G17" s="167"/>
      <c r="H17" s="38"/>
      <c r="I17" s="38"/>
      <c r="J17" s="47">
        <f t="shared" si="2"/>
        <v>0</v>
      </c>
      <c r="K17" s="167"/>
    </row>
    <row r="18" spans="1:11" ht="39.75" customHeight="1">
      <c r="A18" s="48">
        <v>6</v>
      </c>
      <c r="B18" s="46" t="str">
        <f t="shared" si="0"/>
        <v>6/000/2017/0/13-15/13-15/Одлуком о буџету за 2017. годину/</v>
      </c>
      <c r="C18" s="91" t="s">
        <v>610</v>
      </c>
      <c r="D18" s="38"/>
      <c r="E18" s="38"/>
      <c r="F18" s="47">
        <f t="shared" si="1"/>
        <v>0</v>
      </c>
      <c r="G18" s="167"/>
      <c r="H18" s="38"/>
      <c r="I18" s="38"/>
      <c r="J18" s="47">
        <f t="shared" si="2"/>
        <v>0</v>
      </c>
      <c r="K18" s="167"/>
    </row>
    <row r="19" spans="1:11" ht="39.75" customHeight="1" thickBot="1">
      <c r="A19" s="50">
        <v>7</v>
      </c>
      <c r="B19" s="51" t="str">
        <f t="shared" si="0"/>
        <v>7/000/2017/0/13-15/13-15/Одлуком о буџету за 2017. годину/</v>
      </c>
      <c r="C19" s="95" t="s">
        <v>611</v>
      </c>
      <c r="D19" s="39"/>
      <c r="E19" s="39"/>
      <c r="F19" s="52">
        <f t="shared" si="1"/>
        <v>0</v>
      </c>
      <c r="G19" s="170"/>
      <c r="H19" s="39"/>
      <c r="I19" s="39"/>
      <c r="J19" s="52">
        <f t="shared" si="2"/>
        <v>0</v>
      </c>
      <c r="K19" s="170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2"/>
        <v>0</v>
      </c>
      <c r="K20" s="171">
        <f>+SUM(K13:K19)</f>
        <v>0</v>
      </c>
    </row>
    <row r="23" ht="12.75">
      <c r="I23" s="41" t="s">
        <v>218</v>
      </c>
    </row>
    <row r="24" spans="1:12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F6:G6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5.5">
      <c r="D1">
        <v>1</v>
      </c>
      <c r="E1" t="s">
        <v>48</v>
      </c>
      <c r="N1" s="10">
        <v>1</v>
      </c>
      <c r="O1" s="2" t="s">
        <v>217</v>
      </c>
    </row>
    <row r="2" spans="4:15" ht="12.75">
      <c r="D2" s="17" t="s">
        <v>49</v>
      </c>
      <c r="E2" t="s">
        <v>48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598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51</v>
      </c>
      <c r="E4" t="s">
        <v>598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599</v>
      </c>
      <c r="N5" s="10">
        <v>5</v>
      </c>
      <c r="O5" s="5" t="s">
        <v>18</v>
      </c>
    </row>
    <row r="6" spans="1:1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122" t="s">
        <v>246</v>
      </c>
      <c r="E7" t="s">
        <v>56</v>
      </c>
      <c r="N7" s="10">
        <v>7</v>
      </c>
      <c r="O7" s="4" t="s">
        <v>213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61" t="s">
        <v>229</v>
      </c>
      <c r="B15">
        <v>1</v>
      </c>
    </row>
    <row r="16" spans="1:2" ht="12.75">
      <c r="A16" s="61" t="s">
        <v>230</v>
      </c>
      <c r="B16">
        <f>+B15+1</f>
        <v>2</v>
      </c>
    </row>
    <row r="17" spans="1:2" ht="12.75">
      <c r="A17" s="61" t="s">
        <v>231</v>
      </c>
      <c r="B17">
        <f aca="true" t="shared" si="1" ref="B17:B26">+B16+1</f>
        <v>3</v>
      </c>
    </row>
    <row r="18" spans="1:2" ht="12.75">
      <c r="A18" s="61" t="s">
        <v>232</v>
      </c>
      <c r="B18">
        <f t="shared" si="1"/>
        <v>4</v>
      </c>
    </row>
    <row r="19" spans="1:2" ht="12.75">
      <c r="A19" s="61" t="s">
        <v>240</v>
      </c>
      <c r="B19">
        <f t="shared" si="1"/>
        <v>5</v>
      </c>
    </row>
    <row r="20" spans="1:2" ht="12.75">
      <c r="A20" s="61" t="s">
        <v>233</v>
      </c>
      <c r="B20">
        <f t="shared" si="1"/>
        <v>6</v>
      </c>
    </row>
    <row r="21" spans="1:2" ht="12.75">
      <c r="A21" s="61" t="s">
        <v>234</v>
      </c>
      <c r="B21">
        <f t="shared" si="1"/>
        <v>7</v>
      </c>
    </row>
    <row r="22" spans="1:2" ht="12.75">
      <c r="A22" s="61" t="s">
        <v>237</v>
      </c>
      <c r="B22">
        <f t="shared" si="1"/>
        <v>8</v>
      </c>
    </row>
    <row r="23" spans="1:2" ht="12.75">
      <c r="A23" s="61" t="s">
        <v>235</v>
      </c>
      <c r="B23">
        <f t="shared" si="1"/>
        <v>9</v>
      </c>
    </row>
    <row r="24" spans="1:2" ht="12.75">
      <c r="A24" s="61" t="s">
        <v>236</v>
      </c>
      <c r="B24">
        <f t="shared" si="1"/>
        <v>10</v>
      </c>
    </row>
    <row r="25" spans="1:2" ht="12.75">
      <c r="A25" s="61" t="s">
        <v>238</v>
      </c>
      <c r="B25">
        <f t="shared" si="1"/>
        <v>11</v>
      </c>
    </row>
    <row r="26" spans="1:2" ht="12.75">
      <c r="A26" s="61" t="s">
        <v>239</v>
      </c>
      <c r="B26">
        <f t="shared" si="1"/>
        <v>12</v>
      </c>
    </row>
    <row r="40" spans="1:5" ht="12.75">
      <c r="A40" s="154">
        <v>1</v>
      </c>
      <c r="B40" s="151" t="s">
        <v>303</v>
      </c>
      <c r="C40" s="129">
        <f>VALUE(A40)</f>
        <v>1</v>
      </c>
      <c r="D40" s="128">
        <v>1</v>
      </c>
      <c r="E40" s="154" t="s">
        <v>302</v>
      </c>
    </row>
    <row r="41" spans="1:11" ht="12.75">
      <c r="A41" s="154">
        <v>2</v>
      </c>
      <c r="B41" s="151" t="s">
        <v>305</v>
      </c>
      <c r="C41" s="129">
        <f aca="true" t="shared" si="2" ref="C41:C104">VALUE(A41)</f>
        <v>2</v>
      </c>
      <c r="D41" s="128">
        <v>2</v>
      </c>
      <c r="E41" s="154" t="s">
        <v>304</v>
      </c>
      <c r="H41" s="7" t="s">
        <v>224</v>
      </c>
      <c r="J41" s="37" t="s">
        <v>49</v>
      </c>
      <c r="K41" t="s">
        <v>48</v>
      </c>
    </row>
    <row r="42" spans="1:11" ht="12.75">
      <c r="A42" s="154">
        <v>3</v>
      </c>
      <c r="B42" s="151" t="s">
        <v>307</v>
      </c>
      <c r="C42" s="129">
        <f t="shared" si="2"/>
        <v>3</v>
      </c>
      <c r="D42" s="128">
        <v>3</v>
      </c>
      <c r="E42" s="154" t="s">
        <v>306</v>
      </c>
      <c r="H42" s="7" t="s">
        <v>225</v>
      </c>
      <c r="J42" s="60" t="s">
        <v>51</v>
      </c>
      <c r="K42" t="s">
        <v>598</v>
      </c>
    </row>
    <row r="43" spans="1:11" ht="12.75">
      <c r="A43" s="154">
        <v>4</v>
      </c>
      <c r="B43" s="151" t="s">
        <v>309</v>
      </c>
      <c r="C43" s="129">
        <f t="shared" si="2"/>
        <v>4</v>
      </c>
      <c r="D43" s="128">
        <v>4</v>
      </c>
      <c r="E43" s="154" t="s">
        <v>308</v>
      </c>
      <c r="H43" s="7" t="s">
        <v>226</v>
      </c>
      <c r="J43" s="60" t="s">
        <v>52</v>
      </c>
      <c r="K43" t="s">
        <v>599</v>
      </c>
    </row>
    <row r="44" spans="1:11" ht="12.75">
      <c r="A44" s="154">
        <v>6</v>
      </c>
      <c r="B44" s="151" t="s">
        <v>311</v>
      </c>
      <c r="C44" s="129">
        <f t="shared" si="2"/>
        <v>6</v>
      </c>
      <c r="D44" s="128">
        <v>6</v>
      </c>
      <c r="E44" s="154" t="s">
        <v>310</v>
      </c>
      <c r="H44" s="7" t="s">
        <v>227</v>
      </c>
      <c r="J44" s="60" t="s">
        <v>54</v>
      </c>
      <c r="K44" t="s">
        <v>57</v>
      </c>
    </row>
    <row r="45" spans="1:11" ht="12.75">
      <c r="A45" s="154">
        <v>7</v>
      </c>
      <c r="B45" s="151" t="s">
        <v>313</v>
      </c>
      <c r="C45" s="129">
        <f t="shared" si="2"/>
        <v>7</v>
      </c>
      <c r="D45" s="128">
        <v>7</v>
      </c>
      <c r="E45" s="154" t="s">
        <v>312</v>
      </c>
      <c r="H45" s="7" t="s">
        <v>228</v>
      </c>
      <c r="J45" s="60" t="s">
        <v>246</v>
      </c>
      <c r="K45" t="s">
        <v>56</v>
      </c>
    </row>
    <row r="46" spans="1:5" ht="12.75">
      <c r="A46" s="154">
        <v>8</v>
      </c>
      <c r="B46" s="151" t="s">
        <v>315</v>
      </c>
      <c r="C46" s="129">
        <f t="shared" si="2"/>
        <v>8</v>
      </c>
      <c r="D46" s="128">
        <v>8</v>
      </c>
      <c r="E46" s="154" t="s">
        <v>314</v>
      </c>
    </row>
    <row r="47" spans="1:5" ht="12.75">
      <c r="A47" s="154">
        <v>9</v>
      </c>
      <c r="B47" s="151" t="s">
        <v>317</v>
      </c>
      <c r="C47" s="129">
        <f t="shared" si="2"/>
        <v>9</v>
      </c>
      <c r="D47" s="128">
        <v>9</v>
      </c>
      <c r="E47" s="154" t="s">
        <v>316</v>
      </c>
    </row>
    <row r="48" spans="1:5" ht="12.75">
      <c r="A48" s="154">
        <v>23</v>
      </c>
      <c r="B48" s="151" t="s">
        <v>319</v>
      </c>
      <c r="C48" s="129">
        <f t="shared" si="2"/>
        <v>23</v>
      </c>
      <c r="D48" s="128">
        <v>23</v>
      </c>
      <c r="E48" s="154" t="s">
        <v>318</v>
      </c>
    </row>
    <row r="49" spans="1:10" ht="14.25">
      <c r="A49" s="154">
        <v>24</v>
      </c>
      <c r="B49" s="151" t="s">
        <v>321</v>
      </c>
      <c r="C49" s="129">
        <f t="shared" si="2"/>
        <v>24</v>
      </c>
      <c r="D49" s="128">
        <v>24</v>
      </c>
      <c r="E49" s="154" t="s">
        <v>320</v>
      </c>
      <c r="J49" s="139" t="s">
        <v>618</v>
      </c>
    </row>
    <row r="50" spans="1:10" ht="14.25">
      <c r="A50" s="154">
        <v>25</v>
      </c>
      <c r="B50" s="151" t="s">
        <v>323</v>
      </c>
      <c r="C50" s="129">
        <f t="shared" si="2"/>
        <v>25</v>
      </c>
      <c r="D50" s="128">
        <v>25</v>
      </c>
      <c r="E50" s="154" t="s">
        <v>322</v>
      </c>
      <c r="J50" s="139" t="s">
        <v>257</v>
      </c>
    </row>
    <row r="51" spans="1:5" ht="12.75">
      <c r="A51" s="154">
        <v>26</v>
      </c>
      <c r="B51" s="151" t="s">
        <v>325</v>
      </c>
      <c r="C51" s="129">
        <f t="shared" si="2"/>
        <v>26</v>
      </c>
      <c r="D51" s="128">
        <v>26</v>
      </c>
      <c r="E51" s="154" t="s">
        <v>324</v>
      </c>
    </row>
    <row r="52" spans="1:5" ht="12.75">
      <c r="A52" s="154">
        <v>27</v>
      </c>
      <c r="B52" s="151" t="s">
        <v>327</v>
      </c>
      <c r="C52" s="129">
        <f t="shared" si="2"/>
        <v>27</v>
      </c>
      <c r="D52" s="128">
        <v>27</v>
      </c>
      <c r="E52" s="154" t="s">
        <v>326</v>
      </c>
    </row>
    <row r="53" spans="1:13" ht="12.75">
      <c r="A53" s="154">
        <v>28</v>
      </c>
      <c r="B53" s="151" t="s">
        <v>329</v>
      </c>
      <c r="C53" s="129">
        <f t="shared" si="2"/>
        <v>28</v>
      </c>
      <c r="D53" s="128">
        <v>28</v>
      </c>
      <c r="E53" s="154" t="s">
        <v>328</v>
      </c>
      <c r="J53" t="s">
        <v>253</v>
      </c>
      <c r="M53" t="s">
        <v>253</v>
      </c>
    </row>
    <row r="54" spans="1:13" ht="12.75">
      <c r="A54" s="154">
        <v>29</v>
      </c>
      <c r="B54" s="151" t="s">
        <v>331</v>
      </c>
      <c r="C54" s="129">
        <f t="shared" si="2"/>
        <v>29</v>
      </c>
      <c r="D54" s="128">
        <v>29</v>
      </c>
      <c r="E54" s="154" t="s">
        <v>330</v>
      </c>
      <c r="J54" s="141" t="s">
        <v>258</v>
      </c>
      <c r="M54" s="141" t="s">
        <v>258</v>
      </c>
    </row>
    <row r="55" spans="1:13" ht="12.75">
      <c r="A55" s="154">
        <v>30</v>
      </c>
      <c r="B55" s="151" t="s">
        <v>333</v>
      </c>
      <c r="C55" s="129">
        <f t="shared" si="2"/>
        <v>30</v>
      </c>
      <c r="D55" s="128">
        <v>30</v>
      </c>
      <c r="E55" s="154" t="s">
        <v>332</v>
      </c>
      <c r="J55" t="s">
        <v>254</v>
      </c>
      <c r="M55" t="s">
        <v>254</v>
      </c>
    </row>
    <row r="56" spans="1:5" ht="12.75">
      <c r="A56" s="154">
        <v>31</v>
      </c>
      <c r="B56" s="151" t="s">
        <v>335</v>
      </c>
      <c r="C56" s="129">
        <f t="shared" si="2"/>
        <v>31</v>
      </c>
      <c r="D56" s="128">
        <v>31</v>
      </c>
      <c r="E56" s="154" t="s">
        <v>334</v>
      </c>
    </row>
    <row r="57" spans="1:5" ht="12.75">
      <c r="A57" s="154">
        <v>32</v>
      </c>
      <c r="B57" s="151" t="s">
        <v>337</v>
      </c>
      <c r="C57" s="129">
        <f t="shared" si="2"/>
        <v>32</v>
      </c>
      <c r="D57" s="128">
        <v>32</v>
      </c>
      <c r="E57" s="154" t="s">
        <v>336</v>
      </c>
    </row>
    <row r="58" spans="1:5" ht="12.75">
      <c r="A58" s="154">
        <v>33</v>
      </c>
      <c r="B58" s="151" t="s">
        <v>339</v>
      </c>
      <c r="C58" s="129">
        <f t="shared" si="2"/>
        <v>33</v>
      </c>
      <c r="D58" s="128">
        <v>33</v>
      </c>
      <c r="E58" s="154" t="s">
        <v>338</v>
      </c>
    </row>
    <row r="59" spans="1:5" ht="12.75">
      <c r="A59" s="154">
        <v>34</v>
      </c>
      <c r="B59" s="151" t="s">
        <v>341</v>
      </c>
      <c r="C59" s="129">
        <f t="shared" si="2"/>
        <v>34</v>
      </c>
      <c r="D59" s="128">
        <v>34</v>
      </c>
      <c r="E59" s="154" t="s">
        <v>340</v>
      </c>
    </row>
    <row r="60" spans="1:9" ht="12.75">
      <c r="A60" s="154">
        <v>35</v>
      </c>
      <c r="B60" s="151" t="s">
        <v>343</v>
      </c>
      <c r="C60" s="129">
        <f t="shared" si="2"/>
        <v>35</v>
      </c>
      <c r="D60" s="128">
        <v>35</v>
      </c>
      <c r="E60" s="154" t="s">
        <v>342</v>
      </c>
      <c r="I60" s="203"/>
    </row>
    <row r="61" spans="1:5" ht="12.75">
      <c r="A61" s="154">
        <v>36</v>
      </c>
      <c r="B61" s="151" t="s">
        <v>345</v>
      </c>
      <c r="C61" s="129">
        <f t="shared" si="2"/>
        <v>36</v>
      </c>
      <c r="D61" s="128">
        <v>36</v>
      </c>
      <c r="E61" s="154" t="s">
        <v>344</v>
      </c>
    </row>
    <row r="62" spans="1:5" ht="12.75">
      <c r="A62" s="154">
        <v>37</v>
      </c>
      <c r="B62" s="151" t="s">
        <v>347</v>
      </c>
      <c r="C62" s="129">
        <f t="shared" si="2"/>
        <v>37</v>
      </c>
      <c r="D62" s="128">
        <v>37</v>
      </c>
      <c r="E62" s="154" t="s">
        <v>346</v>
      </c>
    </row>
    <row r="63" spans="1:5" ht="12.75">
      <c r="A63" s="154">
        <v>38</v>
      </c>
      <c r="B63" s="151" t="s">
        <v>349</v>
      </c>
      <c r="C63" s="129">
        <f t="shared" si="2"/>
        <v>38</v>
      </c>
      <c r="D63" s="128">
        <v>38</v>
      </c>
      <c r="E63" s="154" t="s">
        <v>348</v>
      </c>
    </row>
    <row r="64" spans="1:5" ht="12.75">
      <c r="A64" s="154">
        <v>39</v>
      </c>
      <c r="B64" s="151" t="s">
        <v>351</v>
      </c>
      <c r="C64" s="129">
        <f t="shared" si="2"/>
        <v>39</v>
      </c>
      <c r="D64" s="128">
        <v>39</v>
      </c>
      <c r="E64" s="154" t="s">
        <v>350</v>
      </c>
    </row>
    <row r="65" spans="1:5" ht="12.75">
      <c r="A65" s="154">
        <v>40</v>
      </c>
      <c r="B65" s="151" t="s">
        <v>353</v>
      </c>
      <c r="C65" s="129">
        <f t="shared" si="2"/>
        <v>40</v>
      </c>
      <c r="D65" s="128">
        <v>40</v>
      </c>
      <c r="E65" s="154" t="s">
        <v>352</v>
      </c>
    </row>
    <row r="66" spans="1:5" ht="12.75">
      <c r="A66" s="154">
        <v>41</v>
      </c>
      <c r="B66" s="151" t="s">
        <v>355</v>
      </c>
      <c r="C66" s="129">
        <f t="shared" si="2"/>
        <v>41</v>
      </c>
      <c r="D66" s="128">
        <v>41</v>
      </c>
      <c r="E66" s="154" t="s">
        <v>354</v>
      </c>
    </row>
    <row r="67" spans="1:5" ht="12.75">
      <c r="A67" s="154">
        <v>42</v>
      </c>
      <c r="B67" s="151" t="s">
        <v>357</v>
      </c>
      <c r="C67" s="129">
        <f t="shared" si="2"/>
        <v>42</v>
      </c>
      <c r="D67" s="128">
        <v>42</v>
      </c>
      <c r="E67" s="154" t="s">
        <v>356</v>
      </c>
    </row>
    <row r="68" spans="1:5" ht="12.75">
      <c r="A68" s="154">
        <v>43</v>
      </c>
      <c r="B68" s="151" t="s">
        <v>359</v>
      </c>
      <c r="C68" s="129">
        <f t="shared" si="2"/>
        <v>43</v>
      </c>
      <c r="D68" s="128">
        <v>43</v>
      </c>
      <c r="E68" s="154" t="s">
        <v>358</v>
      </c>
    </row>
    <row r="69" spans="1:5" ht="12.75">
      <c r="A69" s="154">
        <v>44</v>
      </c>
      <c r="B69" s="151" t="s">
        <v>361</v>
      </c>
      <c r="C69" s="129">
        <f t="shared" si="2"/>
        <v>44</v>
      </c>
      <c r="D69" s="128">
        <v>44</v>
      </c>
      <c r="E69" s="154" t="s">
        <v>360</v>
      </c>
    </row>
    <row r="70" spans="1:5" ht="12.75">
      <c r="A70" s="154">
        <v>45</v>
      </c>
      <c r="B70" s="151" t="s">
        <v>363</v>
      </c>
      <c r="C70" s="129">
        <f t="shared" si="2"/>
        <v>45</v>
      </c>
      <c r="D70" s="128">
        <v>45</v>
      </c>
      <c r="E70" s="154" t="s">
        <v>362</v>
      </c>
    </row>
    <row r="71" spans="1:5" ht="12.75">
      <c r="A71" s="154">
        <v>46</v>
      </c>
      <c r="B71" s="151" t="s">
        <v>365</v>
      </c>
      <c r="C71" s="129">
        <f t="shared" si="2"/>
        <v>46</v>
      </c>
      <c r="D71" s="128">
        <v>46</v>
      </c>
      <c r="E71" s="154" t="s">
        <v>364</v>
      </c>
    </row>
    <row r="72" spans="1:5" ht="12.75">
      <c r="A72" s="154">
        <v>48</v>
      </c>
      <c r="B72" s="151" t="s">
        <v>367</v>
      </c>
      <c r="C72" s="129">
        <f t="shared" si="2"/>
        <v>48</v>
      </c>
      <c r="D72" s="128">
        <v>48</v>
      </c>
      <c r="E72" s="154" t="s">
        <v>366</v>
      </c>
    </row>
    <row r="73" spans="1:5" ht="12.75">
      <c r="A73" s="154">
        <v>50</v>
      </c>
      <c r="B73" s="151" t="s">
        <v>369</v>
      </c>
      <c r="C73" s="129">
        <f t="shared" si="2"/>
        <v>50</v>
      </c>
      <c r="D73" s="128">
        <v>50</v>
      </c>
      <c r="E73" s="154" t="s">
        <v>368</v>
      </c>
    </row>
    <row r="74" spans="1:5" ht="12.75">
      <c r="A74" s="154">
        <v>51</v>
      </c>
      <c r="B74" s="151" t="s">
        <v>371</v>
      </c>
      <c r="C74" s="129">
        <f t="shared" si="2"/>
        <v>51</v>
      </c>
      <c r="D74" s="128">
        <v>51</v>
      </c>
      <c r="E74" s="154" t="s">
        <v>370</v>
      </c>
    </row>
    <row r="75" spans="1:5" ht="12.75">
      <c r="A75" s="154">
        <v>52</v>
      </c>
      <c r="B75" s="151" t="s">
        <v>373</v>
      </c>
      <c r="C75" s="129">
        <f t="shared" si="2"/>
        <v>52</v>
      </c>
      <c r="D75" s="128">
        <v>52</v>
      </c>
      <c r="E75" s="154" t="s">
        <v>372</v>
      </c>
    </row>
    <row r="76" spans="1:5" ht="12.75">
      <c r="A76" s="154">
        <v>53</v>
      </c>
      <c r="B76" s="151" t="s">
        <v>375</v>
      </c>
      <c r="C76" s="129">
        <f t="shared" si="2"/>
        <v>53</v>
      </c>
      <c r="D76" s="128">
        <v>53</v>
      </c>
      <c r="E76" s="154" t="s">
        <v>374</v>
      </c>
    </row>
    <row r="77" spans="1:5" ht="12.75">
      <c r="A77" s="154">
        <v>54</v>
      </c>
      <c r="B77" s="151" t="s">
        <v>377</v>
      </c>
      <c r="C77" s="129">
        <f t="shared" si="2"/>
        <v>54</v>
      </c>
      <c r="D77" s="128">
        <v>54</v>
      </c>
      <c r="E77" s="154" t="s">
        <v>376</v>
      </c>
    </row>
    <row r="78" spans="1:5" ht="12.75">
      <c r="A78" s="154">
        <v>55</v>
      </c>
      <c r="B78" s="151" t="s">
        <v>379</v>
      </c>
      <c r="C78" s="129">
        <f t="shared" si="2"/>
        <v>55</v>
      </c>
      <c r="D78" s="128">
        <v>55</v>
      </c>
      <c r="E78" s="154" t="s">
        <v>378</v>
      </c>
    </row>
    <row r="79" spans="1:5" ht="12.75">
      <c r="A79" s="154">
        <v>57</v>
      </c>
      <c r="B79" s="151" t="s">
        <v>381</v>
      </c>
      <c r="C79" s="129">
        <f t="shared" si="2"/>
        <v>57</v>
      </c>
      <c r="D79" s="128">
        <v>57</v>
      </c>
      <c r="E79" s="154" t="s">
        <v>380</v>
      </c>
    </row>
    <row r="80" spans="1:5" ht="12.75">
      <c r="A80" s="154">
        <v>58</v>
      </c>
      <c r="B80" s="151" t="s">
        <v>383</v>
      </c>
      <c r="C80" s="129">
        <f t="shared" si="2"/>
        <v>58</v>
      </c>
      <c r="D80" s="128">
        <v>58</v>
      </c>
      <c r="E80" s="154" t="s">
        <v>382</v>
      </c>
    </row>
    <row r="81" spans="1:5" ht="12.75">
      <c r="A81" s="154">
        <v>59</v>
      </c>
      <c r="B81" s="151" t="s">
        <v>385</v>
      </c>
      <c r="C81" s="129">
        <f t="shared" si="2"/>
        <v>59</v>
      </c>
      <c r="D81" s="128">
        <v>59</v>
      </c>
      <c r="E81" s="154" t="s">
        <v>384</v>
      </c>
    </row>
    <row r="82" spans="1:5" ht="12.75">
      <c r="A82" s="154">
        <v>59</v>
      </c>
      <c r="B82" s="151" t="s">
        <v>385</v>
      </c>
      <c r="C82" s="129">
        <f t="shared" si="2"/>
        <v>59</v>
      </c>
      <c r="D82" s="128">
        <v>59</v>
      </c>
      <c r="E82" s="154" t="s">
        <v>384</v>
      </c>
    </row>
    <row r="83" spans="1:5" ht="12.75">
      <c r="A83" s="154">
        <v>60</v>
      </c>
      <c r="B83" s="151" t="s">
        <v>387</v>
      </c>
      <c r="C83" s="129">
        <f t="shared" si="2"/>
        <v>60</v>
      </c>
      <c r="D83" s="128">
        <v>60</v>
      </c>
      <c r="E83" s="154" t="s">
        <v>386</v>
      </c>
    </row>
    <row r="84" spans="1:5" ht="12.75">
      <c r="A84" s="154">
        <v>61</v>
      </c>
      <c r="B84" s="151" t="s">
        <v>389</v>
      </c>
      <c r="C84" s="129">
        <f t="shared" si="2"/>
        <v>61</v>
      </c>
      <c r="D84" s="128">
        <v>61</v>
      </c>
      <c r="E84" s="154" t="s">
        <v>388</v>
      </c>
    </row>
    <row r="85" spans="1:5" ht="12.75">
      <c r="A85" s="154">
        <v>62</v>
      </c>
      <c r="B85" s="151" t="s">
        <v>391</v>
      </c>
      <c r="C85" s="129">
        <f t="shared" si="2"/>
        <v>62</v>
      </c>
      <c r="D85" s="128">
        <v>62</v>
      </c>
      <c r="E85" s="154" t="s">
        <v>390</v>
      </c>
    </row>
    <row r="86" spans="1:5" ht="12.75">
      <c r="A86" s="154">
        <v>63</v>
      </c>
      <c r="B86" s="151" t="s">
        <v>393</v>
      </c>
      <c r="C86" s="129">
        <f t="shared" si="2"/>
        <v>63</v>
      </c>
      <c r="D86" s="128">
        <v>63</v>
      </c>
      <c r="E86" s="154" t="s">
        <v>392</v>
      </c>
    </row>
    <row r="87" spans="1:5" ht="12.75">
      <c r="A87" s="154">
        <v>65</v>
      </c>
      <c r="B87" s="151" t="s">
        <v>395</v>
      </c>
      <c r="C87" s="129">
        <f t="shared" si="2"/>
        <v>65</v>
      </c>
      <c r="D87" s="128">
        <v>65</v>
      </c>
      <c r="E87" s="154" t="s">
        <v>394</v>
      </c>
    </row>
    <row r="88" spans="1:5" ht="12.75">
      <c r="A88" s="154">
        <v>66</v>
      </c>
      <c r="B88" s="151" t="s">
        <v>397</v>
      </c>
      <c r="C88" s="129">
        <f t="shared" si="2"/>
        <v>66</v>
      </c>
      <c r="D88" s="128">
        <v>66</v>
      </c>
      <c r="E88" s="154" t="s">
        <v>396</v>
      </c>
    </row>
    <row r="89" spans="1:5" ht="12.75">
      <c r="A89" s="154">
        <v>67</v>
      </c>
      <c r="B89" s="151" t="s">
        <v>399</v>
      </c>
      <c r="C89" s="129">
        <f t="shared" si="2"/>
        <v>67</v>
      </c>
      <c r="D89" s="128">
        <v>67</v>
      </c>
      <c r="E89" s="154" t="s">
        <v>398</v>
      </c>
    </row>
    <row r="90" spans="1:5" ht="12.75">
      <c r="A90" s="154">
        <v>68</v>
      </c>
      <c r="B90" s="151" t="s">
        <v>401</v>
      </c>
      <c r="C90" s="129">
        <f t="shared" si="2"/>
        <v>68</v>
      </c>
      <c r="D90" s="128">
        <v>68</v>
      </c>
      <c r="E90" s="154" t="s">
        <v>400</v>
      </c>
    </row>
    <row r="91" spans="1:5" ht="12.75">
      <c r="A91" s="154">
        <v>69</v>
      </c>
      <c r="B91" s="151" t="s">
        <v>403</v>
      </c>
      <c r="C91" s="129">
        <f t="shared" si="2"/>
        <v>69</v>
      </c>
      <c r="D91" s="128">
        <v>69</v>
      </c>
      <c r="E91" s="154" t="s">
        <v>402</v>
      </c>
    </row>
    <row r="92" spans="1:5" ht="12.75">
      <c r="A92" s="154">
        <v>72</v>
      </c>
      <c r="B92" s="151" t="s">
        <v>405</v>
      </c>
      <c r="C92" s="129">
        <f t="shared" si="2"/>
        <v>72</v>
      </c>
      <c r="D92" s="128">
        <v>72</v>
      </c>
      <c r="E92" s="154" t="s">
        <v>404</v>
      </c>
    </row>
    <row r="93" spans="1:5" ht="12.75">
      <c r="A93" s="154">
        <v>74</v>
      </c>
      <c r="B93" s="151" t="s">
        <v>407</v>
      </c>
      <c r="C93" s="129">
        <f t="shared" si="2"/>
        <v>74</v>
      </c>
      <c r="D93" s="128">
        <v>74</v>
      </c>
      <c r="E93" s="154" t="s">
        <v>406</v>
      </c>
    </row>
    <row r="94" spans="1:5" ht="12.75">
      <c r="A94" s="154">
        <v>75</v>
      </c>
      <c r="B94" s="151" t="s">
        <v>409</v>
      </c>
      <c r="C94" s="129">
        <f t="shared" si="2"/>
        <v>75</v>
      </c>
      <c r="D94" s="128">
        <v>75</v>
      </c>
      <c r="E94" s="154" t="s">
        <v>408</v>
      </c>
    </row>
    <row r="95" spans="1:5" ht="12.75">
      <c r="A95" s="154">
        <v>76</v>
      </c>
      <c r="B95" s="151" t="s">
        <v>411</v>
      </c>
      <c r="C95" s="129">
        <f t="shared" si="2"/>
        <v>76</v>
      </c>
      <c r="D95" s="128">
        <v>76</v>
      </c>
      <c r="E95" s="154" t="s">
        <v>410</v>
      </c>
    </row>
    <row r="96" spans="1:5" ht="12.75">
      <c r="A96" s="154">
        <v>77</v>
      </c>
      <c r="B96" s="151" t="s">
        <v>413</v>
      </c>
      <c r="C96" s="129">
        <f t="shared" si="2"/>
        <v>77</v>
      </c>
      <c r="D96" s="128">
        <v>77</v>
      </c>
      <c r="E96" s="154" t="s">
        <v>412</v>
      </c>
    </row>
    <row r="97" spans="1:5" ht="12.75">
      <c r="A97" s="154">
        <v>78</v>
      </c>
      <c r="B97" s="151" t="s">
        <v>415</v>
      </c>
      <c r="C97" s="129">
        <f t="shared" si="2"/>
        <v>78</v>
      </c>
      <c r="D97" s="128">
        <v>78</v>
      </c>
      <c r="E97" s="154" t="s">
        <v>414</v>
      </c>
    </row>
    <row r="98" spans="1:5" ht="12.75">
      <c r="A98" s="154">
        <v>79</v>
      </c>
      <c r="B98" s="151" t="s">
        <v>417</v>
      </c>
      <c r="C98" s="129">
        <f t="shared" si="2"/>
        <v>79</v>
      </c>
      <c r="D98" s="128">
        <v>79</v>
      </c>
      <c r="E98" s="154" t="s">
        <v>416</v>
      </c>
    </row>
    <row r="99" spans="1:5" ht="12.75">
      <c r="A99" s="154">
        <v>80</v>
      </c>
      <c r="B99" s="151" t="s">
        <v>419</v>
      </c>
      <c r="C99" s="129">
        <f t="shared" si="2"/>
        <v>80</v>
      </c>
      <c r="D99" s="128">
        <v>80</v>
      </c>
      <c r="E99" s="154" t="s">
        <v>418</v>
      </c>
    </row>
    <row r="100" spans="1:5" ht="12.75">
      <c r="A100" s="154">
        <v>81</v>
      </c>
      <c r="B100" s="151" t="s">
        <v>421</v>
      </c>
      <c r="C100" s="129">
        <f t="shared" si="2"/>
        <v>81</v>
      </c>
      <c r="D100" s="128">
        <v>81</v>
      </c>
      <c r="E100" s="154" t="s">
        <v>420</v>
      </c>
    </row>
    <row r="101" spans="1:5" ht="12.75">
      <c r="A101" s="154">
        <v>82</v>
      </c>
      <c r="B101" s="151" t="s">
        <v>423</v>
      </c>
      <c r="C101" s="129">
        <f t="shared" si="2"/>
        <v>82</v>
      </c>
      <c r="D101" s="128">
        <v>82</v>
      </c>
      <c r="E101" s="154" t="s">
        <v>422</v>
      </c>
    </row>
    <row r="102" spans="1:5" ht="12.75">
      <c r="A102" s="154">
        <v>83</v>
      </c>
      <c r="B102" s="151" t="s">
        <v>425</v>
      </c>
      <c r="C102" s="129">
        <f t="shared" si="2"/>
        <v>83</v>
      </c>
      <c r="D102" s="128">
        <v>83</v>
      </c>
      <c r="E102" s="154" t="s">
        <v>424</v>
      </c>
    </row>
    <row r="103" spans="1:5" ht="12.75">
      <c r="A103" s="154">
        <v>84</v>
      </c>
      <c r="B103" s="151" t="s">
        <v>427</v>
      </c>
      <c r="C103" s="129">
        <f t="shared" si="2"/>
        <v>84</v>
      </c>
      <c r="D103" s="128">
        <v>84</v>
      </c>
      <c r="E103" s="154" t="s">
        <v>426</v>
      </c>
    </row>
    <row r="104" spans="1:5" ht="12.75">
      <c r="A104" s="154">
        <v>85</v>
      </c>
      <c r="B104" s="151" t="s">
        <v>429</v>
      </c>
      <c r="C104" s="129">
        <f t="shared" si="2"/>
        <v>85</v>
      </c>
      <c r="D104" s="128">
        <v>85</v>
      </c>
      <c r="E104" s="154" t="s">
        <v>428</v>
      </c>
    </row>
    <row r="105" spans="1:5" ht="12.75">
      <c r="A105" s="154">
        <v>86</v>
      </c>
      <c r="B105" s="151" t="s">
        <v>431</v>
      </c>
      <c r="C105" s="129">
        <f aca="true" t="shared" si="3" ref="C105:C168">VALUE(A105)</f>
        <v>86</v>
      </c>
      <c r="D105" s="128">
        <v>86</v>
      </c>
      <c r="E105" s="154" t="s">
        <v>430</v>
      </c>
    </row>
    <row r="106" spans="1:5" ht="12.75">
      <c r="A106" s="154">
        <v>87</v>
      </c>
      <c r="B106" s="151" t="s">
        <v>433</v>
      </c>
      <c r="C106" s="129">
        <f t="shared" si="3"/>
        <v>87</v>
      </c>
      <c r="D106" s="128">
        <v>87</v>
      </c>
      <c r="E106" s="154" t="s">
        <v>432</v>
      </c>
    </row>
    <row r="107" spans="1:5" ht="12.75">
      <c r="A107" s="154">
        <v>88</v>
      </c>
      <c r="B107" s="151" t="s">
        <v>435</v>
      </c>
      <c r="C107" s="129">
        <f t="shared" si="3"/>
        <v>88</v>
      </c>
      <c r="D107" s="128">
        <v>88</v>
      </c>
      <c r="E107" s="154" t="s">
        <v>434</v>
      </c>
    </row>
    <row r="108" spans="1:5" ht="12.75">
      <c r="A108" s="154">
        <v>89</v>
      </c>
      <c r="B108" s="151" t="s">
        <v>437</v>
      </c>
      <c r="C108" s="129">
        <f t="shared" si="3"/>
        <v>89</v>
      </c>
      <c r="D108" s="128">
        <v>89</v>
      </c>
      <c r="E108" s="154" t="s">
        <v>436</v>
      </c>
    </row>
    <row r="109" spans="1:5" ht="12.75">
      <c r="A109" s="154">
        <v>91</v>
      </c>
      <c r="B109" s="151" t="s">
        <v>439</v>
      </c>
      <c r="C109" s="129">
        <f t="shared" si="3"/>
        <v>91</v>
      </c>
      <c r="D109" s="128">
        <v>91</v>
      </c>
      <c r="E109" s="154" t="s">
        <v>438</v>
      </c>
    </row>
    <row r="110" spans="1:5" ht="12.75">
      <c r="A110" s="154">
        <v>92</v>
      </c>
      <c r="B110" s="151" t="s">
        <v>441</v>
      </c>
      <c r="C110" s="129">
        <f t="shared" si="3"/>
        <v>92</v>
      </c>
      <c r="D110" s="128">
        <v>92</v>
      </c>
      <c r="E110" s="154" t="s">
        <v>440</v>
      </c>
    </row>
    <row r="111" spans="1:5" ht="12.75">
      <c r="A111" s="154">
        <v>93</v>
      </c>
      <c r="B111" s="151" t="s">
        <v>443</v>
      </c>
      <c r="C111" s="129">
        <f t="shared" si="3"/>
        <v>93</v>
      </c>
      <c r="D111" s="128">
        <v>93</v>
      </c>
      <c r="E111" s="154" t="s">
        <v>442</v>
      </c>
    </row>
    <row r="112" spans="1:5" ht="12.75">
      <c r="A112" s="154">
        <v>94</v>
      </c>
      <c r="B112" s="151" t="s">
        <v>445</v>
      </c>
      <c r="C112" s="129">
        <f t="shared" si="3"/>
        <v>94</v>
      </c>
      <c r="D112" s="128">
        <v>94</v>
      </c>
      <c r="E112" s="154" t="s">
        <v>444</v>
      </c>
    </row>
    <row r="113" spans="1:5" ht="12.75">
      <c r="A113" s="154">
        <v>95</v>
      </c>
      <c r="B113" s="151" t="s">
        <v>447</v>
      </c>
      <c r="C113" s="129">
        <f t="shared" si="3"/>
        <v>95</v>
      </c>
      <c r="D113" s="128">
        <v>95</v>
      </c>
      <c r="E113" s="154" t="s">
        <v>446</v>
      </c>
    </row>
    <row r="114" spans="1:5" ht="12.75">
      <c r="A114" s="154">
        <v>96</v>
      </c>
      <c r="B114" s="151" t="s">
        <v>449</v>
      </c>
      <c r="C114" s="129">
        <f t="shared" si="3"/>
        <v>96</v>
      </c>
      <c r="D114" s="128">
        <v>96</v>
      </c>
      <c r="E114" s="154" t="s">
        <v>448</v>
      </c>
    </row>
    <row r="115" spans="1:5" ht="12.75">
      <c r="A115" s="154">
        <v>97</v>
      </c>
      <c r="B115" s="151" t="s">
        <v>451</v>
      </c>
      <c r="C115" s="129">
        <f t="shared" si="3"/>
        <v>97</v>
      </c>
      <c r="D115" s="128">
        <v>97</v>
      </c>
      <c r="E115" s="154" t="s">
        <v>450</v>
      </c>
    </row>
    <row r="116" spans="1:5" ht="12.75">
      <c r="A116" s="154">
        <v>98</v>
      </c>
      <c r="B116" s="151" t="s">
        <v>453</v>
      </c>
      <c r="C116" s="129">
        <f t="shared" si="3"/>
        <v>98</v>
      </c>
      <c r="D116" s="128">
        <v>98</v>
      </c>
      <c r="E116" s="154" t="s">
        <v>452</v>
      </c>
    </row>
    <row r="117" spans="1:5" ht="12.75">
      <c r="A117" s="154">
        <v>99</v>
      </c>
      <c r="B117" s="151" t="s">
        <v>455</v>
      </c>
      <c r="C117" s="129">
        <f t="shared" si="3"/>
        <v>99</v>
      </c>
      <c r="D117" s="128">
        <v>99</v>
      </c>
      <c r="E117" s="154" t="s">
        <v>454</v>
      </c>
    </row>
    <row r="118" spans="1:5" ht="12.75">
      <c r="A118" s="154">
        <v>100</v>
      </c>
      <c r="B118" s="151" t="s">
        <v>457</v>
      </c>
      <c r="C118" s="129">
        <f t="shared" si="3"/>
        <v>100</v>
      </c>
      <c r="D118" s="128">
        <v>100</v>
      </c>
      <c r="E118" s="154" t="s">
        <v>456</v>
      </c>
    </row>
    <row r="119" spans="1:5" ht="12.75">
      <c r="A119" s="154">
        <v>101</v>
      </c>
      <c r="B119" s="151" t="s">
        <v>459</v>
      </c>
      <c r="C119" s="129">
        <f t="shared" si="3"/>
        <v>101</v>
      </c>
      <c r="D119" s="128">
        <v>101</v>
      </c>
      <c r="E119" s="154" t="s">
        <v>458</v>
      </c>
    </row>
    <row r="120" spans="1:5" ht="12.75">
      <c r="A120" s="154">
        <v>102</v>
      </c>
      <c r="B120" s="151" t="s">
        <v>461</v>
      </c>
      <c r="C120" s="129">
        <f t="shared" si="3"/>
        <v>102</v>
      </c>
      <c r="D120" s="128">
        <v>102</v>
      </c>
      <c r="E120" s="154" t="s">
        <v>460</v>
      </c>
    </row>
    <row r="121" spans="1:5" ht="12.75">
      <c r="A121" s="154">
        <v>103</v>
      </c>
      <c r="B121" s="151" t="s">
        <v>463</v>
      </c>
      <c r="C121" s="129">
        <f t="shared" si="3"/>
        <v>103</v>
      </c>
      <c r="D121" s="128">
        <v>103</v>
      </c>
      <c r="E121" s="154" t="s">
        <v>462</v>
      </c>
    </row>
    <row r="122" spans="1:5" ht="12.75">
      <c r="A122" s="154">
        <v>104</v>
      </c>
      <c r="B122" s="151" t="s">
        <v>465</v>
      </c>
      <c r="C122" s="129">
        <f t="shared" si="3"/>
        <v>104</v>
      </c>
      <c r="D122" s="128">
        <v>104</v>
      </c>
      <c r="E122" s="154" t="s">
        <v>464</v>
      </c>
    </row>
    <row r="123" spans="1:5" ht="12.75">
      <c r="A123" s="154">
        <v>105</v>
      </c>
      <c r="B123" s="151" t="s">
        <v>467</v>
      </c>
      <c r="C123" s="129">
        <f t="shared" si="3"/>
        <v>105</v>
      </c>
      <c r="D123" s="128">
        <v>105</v>
      </c>
      <c r="E123" s="154" t="s">
        <v>466</v>
      </c>
    </row>
    <row r="124" spans="1:5" ht="12.75">
      <c r="A124" s="154">
        <v>107</v>
      </c>
      <c r="B124" s="151" t="s">
        <v>469</v>
      </c>
      <c r="C124" s="129">
        <f t="shared" si="3"/>
        <v>107</v>
      </c>
      <c r="D124" s="128">
        <v>107</v>
      </c>
      <c r="E124" s="154" t="s">
        <v>468</v>
      </c>
    </row>
    <row r="125" spans="1:5" ht="12.75">
      <c r="A125" s="154">
        <v>108</v>
      </c>
      <c r="B125" s="151" t="s">
        <v>471</v>
      </c>
      <c r="C125" s="129">
        <f t="shared" si="3"/>
        <v>108</v>
      </c>
      <c r="D125" s="128">
        <v>108</v>
      </c>
      <c r="E125" s="154" t="s">
        <v>470</v>
      </c>
    </row>
    <row r="126" spans="1:5" ht="12.75">
      <c r="A126" s="154">
        <v>109</v>
      </c>
      <c r="B126" s="151" t="s">
        <v>473</v>
      </c>
      <c r="C126" s="129">
        <f t="shared" si="3"/>
        <v>109</v>
      </c>
      <c r="D126" s="128">
        <v>109</v>
      </c>
      <c r="E126" s="154" t="s">
        <v>472</v>
      </c>
    </row>
    <row r="127" spans="1:5" ht="12.75">
      <c r="A127" s="154">
        <v>110</v>
      </c>
      <c r="B127" s="151" t="s">
        <v>475</v>
      </c>
      <c r="C127" s="129">
        <f t="shared" si="3"/>
        <v>110</v>
      </c>
      <c r="D127" s="128">
        <v>110</v>
      </c>
      <c r="E127" s="154" t="s">
        <v>474</v>
      </c>
    </row>
    <row r="128" spans="1:5" ht="12.75">
      <c r="A128" s="154">
        <v>111</v>
      </c>
      <c r="B128" s="151" t="s">
        <v>477</v>
      </c>
      <c r="C128" s="129">
        <f t="shared" si="3"/>
        <v>111</v>
      </c>
      <c r="D128" s="128">
        <v>111</v>
      </c>
      <c r="E128" s="154" t="s">
        <v>476</v>
      </c>
    </row>
    <row r="129" spans="1:5" ht="12.75">
      <c r="A129" s="154">
        <v>112</v>
      </c>
      <c r="B129" s="151" t="s">
        <v>479</v>
      </c>
      <c r="C129" s="129">
        <f t="shared" si="3"/>
        <v>112</v>
      </c>
      <c r="D129" s="128">
        <v>112</v>
      </c>
      <c r="E129" s="154" t="s">
        <v>478</v>
      </c>
    </row>
    <row r="130" spans="1:5" ht="12.75">
      <c r="A130" s="154">
        <v>113</v>
      </c>
      <c r="B130" s="151" t="s">
        <v>481</v>
      </c>
      <c r="C130" s="129">
        <f t="shared" si="3"/>
        <v>113</v>
      </c>
      <c r="D130" s="128">
        <v>113</v>
      </c>
      <c r="E130" s="154" t="s">
        <v>480</v>
      </c>
    </row>
    <row r="131" spans="1:5" ht="12.75">
      <c r="A131" s="154">
        <v>114</v>
      </c>
      <c r="B131" s="151" t="s">
        <v>483</v>
      </c>
      <c r="C131" s="129">
        <f t="shared" si="3"/>
        <v>114</v>
      </c>
      <c r="D131" s="128">
        <v>114</v>
      </c>
      <c r="E131" s="154" t="s">
        <v>482</v>
      </c>
    </row>
    <row r="132" spans="1:5" ht="12.75">
      <c r="A132" s="154">
        <v>115</v>
      </c>
      <c r="B132" s="151" t="s">
        <v>485</v>
      </c>
      <c r="C132" s="129">
        <f t="shared" si="3"/>
        <v>115</v>
      </c>
      <c r="D132" s="128">
        <v>115</v>
      </c>
      <c r="E132" s="154" t="s">
        <v>484</v>
      </c>
    </row>
    <row r="133" spans="1:5" ht="12.75">
      <c r="A133" s="154">
        <v>116</v>
      </c>
      <c r="B133" s="151" t="s">
        <v>487</v>
      </c>
      <c r="C133" s="129">
        <f t="shared" si="3"/>
        <v>116</v>
      </c>
      <c r="D133" s="128">
        <v>116</v>
      </c>
      <c r="E133" s="154" t="s">
        <v>486</v>
      </c>
    </row>
    <row r="134" spans="1:5" ht="12.75">
      <c r="A134" s="154">
        <v>117</v>
      </c>
      <c r="B134" s="151" t="s">
        <v>489</v>
      </c>
      <c r="C134" s="129">
        <f t="shared" si="3"/>
        <v>117</v>
      </c>
      <c r="D134" s="128">
        <v>117</v>
      </c>
      <c r="E134" s="154" t="s">
        <v>488</v>
      </c>
    </row>
    <row r="135" spans="1:5" ht="12.75">
      <c r="A135" s="154">
        <v>118</v>
      </c>
      <c r="B135" s="151" t="s">
        <v>491</v>
      </c>
      <c r="C135" s="129">
        <f t="shared" si="3"/>
        <v>118</v>
      </c>
      <c r="D135" s="128">
        <v>118</v>
      </c>
      <c r="E135" s="154" t="s">
        <v>490</v>
      </c>
    </row>
    <row r="136" spans="1:5" ht="12.75">
      <c r="A136" s="154">
        <v>119</v>
      </c>
      <c r="B136" s="151" t="s">
        <v>493</v>
      </c>
      <c r="C136" s="129">
        <f t="shared" si="3"/>
        <v>119</v>
      </c>
      <c r="D136" s="128">
        <v>119</v>
      </c>
      <c r="E136" s="154" t="s">
        <v>492</v>
      </c>
    </row>
    <row r="137" spans="1:5" ht="12.75">
      <c r="A137" s="154">
        <v>121</v>
      </c>
      <c r="B137" s="151" t="s">
        <v>495</v>
      </c>
      <c r="C137" s="129">
        <f t="shared" si="3"/>
        <v>121</v>
      </c>
      <c r="D137" s="128">
        <v>121</v>
      </c>
      <c r="E137" s="154" t="s">
        <v>494</v>
      </c>
    </row>
    <row r="138" spans="1:5" ht="12.75">
      <c r="A138" s="154">
        <v>201</v>
      </c>
      <c r="B138" s="151" t="s">
        <v>497</v>
      </c>
      <c r="C138" s="129">
        <f t="shared" si="3"/>
        <v>201</v>
      </c>
      <c r="D138" s="128">
        <v>201</v>
      </c>
      <c r="E138" s="154" t="s">
        <v>496</v>
      </c>
    </row>
    <row r="139" spans="1:5" ht="12.75">
      <c r="A139" s="154">
        <v>202</v>
      </c>
      <c r="B139" s="151" t="s">
        <v>499</v>
      </c>
      <c r="C139" s="129">
        <f t="shared" si="3"/>
        <v>202</v>
      </c>
      <c r="D139" s="128">
        <v>202</v>
      </c>
      <c r="E139" s="154" t="s">
        <v>498</v>
      </c>
    </row>
    <row r="140" spans="1:5" ht="12.75">
      <c r="A140" s="154">
        <v>203</v>
      </c>
      <c r="B140" s="151" t="s">
        <v>501</v>
      </c>
      <c r="C140" s="129">
        <f t="shared" si="3"/>
        <v>203</v>
      </c>
      <c r="D140" s="128">
        <v>203</v>
      </c>
      <c r="E140" s="154" t="s">
        <v>500</v>
      </c>
    </row>
    <row r="141" spans="1:5" ht="12.75">
      <c r="A141" s="154">
        <v>204</v>
      </c>
      <c r="B141" s="151" t="s">
        <v>503</v>
      </c>
      <c r="C141" s="129">
        <f t="shared" si="3"/>
        <v>204</v>
      </c>
      <c r="D141" s="128">
        <v>204</v>
      </c>
      <c r="E141" s="154" t="s">
        <v>502</v>
      </c>
    </row>
    <row r="142" spans="1:5" ht="12.75">
      <c r="A142" s="154">
        <v>205</v>
      </c>
      <c r="B142" s="151" t="s">
        <v>505</v>
      </c>
      <c r="C142" s="129">
        <f t="shared" si="3"/>
        <v>205</v>
      </c>
      <c r="D142" s="128">
        <v>205</v>
      </c>
      <c r="E142" s="154" t="s">
        <v>504</v>
      </c>
    </row>
    <row r="143" spans="1:5" ht="12.75">
      <c r="A143" s="154">
        <v>206</v>
      </c>
      <c r="B143" s="151" t="s">
        <v>507</v>
      </c>
      <c r="C143" s="129">
        <f t="shared" si="3"/>
        <v>206</v>
      </c>
      <c r="D143" s="128">
        <v>206</v>
      </c>
      <c r="E143" s="154" t="s">
        <v>506</v>
      </c>
    </row>
    <row r="144" spans="1:5" ht="12.75">
      <c r="A144" s="154">
        <v>207</v>
      </c>
      <c r="B144" s="151" t="s">
        <v>509</v>
      </c>
      <c r="C144" s="129">
        <f t="shared" si="3"/>
        <v>207</v>
      </c>
      <c r="D144" s="128">
        <v>207</v>
      </c>
      <c r="E144" s="154" t="s">
        <v>508</v>
      </c>
    </row>
    <row r="145" spans="1:5" ht="12.75">
      <c r="A145" s="154">
        <v>208</v>
      </c>
      <c r="B145" s="151" t="s">
        <v>511</v>
      </c>
      <c r="C145" s="129">
        <f t="shared" si="3"/>
        <v>208</v>
      </c>
      <c r="D145" s="128">
        <v>208</v>
      </c>
      <c r="E145" s="154" t="s">
        <v>510</v>
      </c>
    </row>
    <row r="146" spans="1:5" ht="12.75">
      <c r="A146" s="154">
        <v>209</v>
      </c>
      <c r="B146" s="151" t="s">
        <v>513</v>
      </c>
      <c r="C146" s="129">
        <f t="shared" si="3"/>
        <v>209</v>
      </c>
      <c r="D146" s="128">
        <v>209</v>
      </c>
      <c r="E146" s="154" t="s">
        <v>512</v>
      </c>
    </row>
    <row r="147" spans="1:5" ht="12.75">
      <c r="A147" s="154">
        <v>210</v>
      </c>
      <c r="B147" s="151" t="s">
        <v>515</v>
      </c>
      <c r="C147" s="129">
        <f t="shared" si="3"/>
        <v>210</v>
      </c>
      <c r="D147" s="128">
        <v>210</v>
      </c>
      <c r="E147" s="154" t="s">
        <v>514</v>
      </c>
    </row>
    <row r="148" spans="1:5" ht="12.75">
      <c r="A148" s="154">
        <v>211</v>
      </c>
      <c r="B148" s="151" t="s">
        <v>517</v>
      </c>
      <c r="C148" s="129">
        <f t="shared" si="3"/>
        <v>211</v>
      </c>
      <c r="D148" s="128">
        <v>211</v>
      </c>
      <c r="E148" s="154" t="s">
        <v>516</v>
      </c>
    </row>
    <row r="149" spans="1:5" ht="12.75">
      <c r="A149" s="154">
        <v>212</v>
      </c>
      <c r="B149" s="151" t="s">
        <v>519</v>
      </c>
      <c r="C149" s="129">
        <f t="shared" si="3"/>
        <v>212</v>
      </c>
      <c r="D149" s="128">
        <v>212</v>
      </c>
      <c r="E149" s="154" t="s">
        <v>518</v>
      </c>
    </row>
    <row r="150" spans="1:5" ht="12.75">
      <c r="A150" s="154">
        <v>213</v>
      </c>
      <c r="B150" s="151" t="s">
        <v>521</v>
      </c>
      <c r="C150" s="129">
        <f t="shared" si="3"/>
        <v>213</v>
      </c>
      <c r="D150" s="128">
        <v>213</v>
      </c>
      <c r="E150" s="154" t="s">
        <v>520</v>
      </c>
    </row>
    <row r="151" spans="1:5" ht="12.75">
      <c r="A151" s="154">
        <v>214</v>
      </c>
      <c r="B151" s="151" t="s">
        <v>523</v>
      </c>
      <c r="C151" s="129">
        <f t="shared" si="3"/>
        <v>214</v>
      </c>
      <c r="D151" s="128">
        <v>214</v>
      </c>
      <c r="E151" s="154" t="s">
        <v>522</v>
      </c>
    </row>
    <row r="152" spans="1:5" ht="12.75">
      <c r="A152" s="154">
        <v>215</v>
      </c>
      <c r="B152" s="151" t="s">
        <v>525</v>
      </c>
      <c r="C152" s="129">
        <f t="shared" si="3"/>
        <v>215</v>
      </c>
      <c r="D152" s="128">
        <v>215</v>
      </c>
      <c r="E152" s="154" t="s">
        <v>524</v>
      </c>
    </row>
    <row r="153" spans="1:5" ht="12.75">
      <c r="A153" s="154">
        <v>216</v>
      </c>
      <c r="B153" s="151" t="s">
        <v>527</v>
      </c>
      <c r="C153" s="129">
        <f t="shared" si="3"/>
        <v>216</v>
      </c>
      <c r="D153" s="128">
        <v>216</v>
      </c>
      <c r="E153" s="154" t="s">
        <v>526</v>
      </c>
    </row>
    <row r="154" spans="1:5" ht="12.75">
      <c r="A154" s="154">
        <v>217</v>
      </c>
      <c r="B154" s="151" t="s">
        <v>529</v>
      </c>
      <c r="C154" s="129">
        <f t="shared" si="3"/>
        <v>217</v>
      </c>
      <c r="D154" s="128">
        <v>217</v>
      </c>
      <c r="E154" s="154" t="s">
        <v>528</v>
      </c>
    </row>
    <row r="155" spans="1:5" ht="12.75">
      <c r="A155" s="154">
        <v>218</v>
      </c>
      <c r="B155" s="151" t="s">
        <v>531</v>
      </c>
      <c r="C155" s="129">
        <f t="shared" si="3"/>
        <v>218</v>
      </c>
      <c r="D155" s="128">
        <v>218</v>
      </c>
      <c r="E155" s="154" t="s">
        <v>530</v>
      </c>
    </row>
    <row r="156" spans="1:5" ht="12.75">
      <c r="A156" s="154">
        <v>219</v>
      </c>
      <c r="B156" s="151" t="s">
        <v>533</v>
      </c>
      <c r="C156" s="129">
        <f t="shared" si="3"/>
        <v>219</v>
      </c>
      <c r="D156" s="128">
        <v>219</v>
      </c>
      <c r="E156" s="154" t="s">
        <v>532</v>
      </c>
    </row>
    <row r="157" spans="1:5" ht="12.75">
      <c r="A157" s="154">
        <v>220</v>
      </c>
      <c r="B157" s="151" t="s">
        <v>535</v>
      </c>
      <c r="C157" s="129">
        <f t="shared" si="3"/>
        <v>220</v>
      </c>
      <c r="D157" s="128">
        <v>220</v>
      </c>
      <c r="E157" s="154" t="s">
        <v>534</v>
      </c>
    </row>
    <row r="158" spans="1:5" ht="12.75">
      <c r="A158" s="154">
        <v>221</v>
      </c>
      <c r="B158" s="151" t="s">
        <v>537</v>
      </c>
      <c r="C158" s="129">
        <f t="shared" si="3"/>
        <v>221</v>
      </c>
      <c r="D158" s="128">
        <v>221</v>
      </c>
      <c r="E158" s="154" t="s">
        <v>536</v>
      </c>
    </row>
    <row r="159" spans="1:5" ht="12.75">
      <c r="A159" s="154">
        <v>222</v>
      </c>
      <c r="B159" s="151" t="s">
        <v>539</v>
      </c>
      <c r="C159" s="129">
        <f t="shared" si="3"/>
        <v>222</v>
      </c>
      <c r="D159" s="128">
        <v>222</v>
      </c>
      <c r="E159" s="154" t="s">
        <v>538</v>
      </c>
    </row>
    <row r="160" spans="1:5" ht="12.75">
      <c r="A160" s="154">
        <v>224</v>
      </c>
      <c r="B160" s="151" t="s">
        <v>541</v>
      </c>
      <c r="C160" s="129">
        <f t="shared" si="3"/>
        <v>224</v>
      </c>
      <c r="D160" s="128">
        <v>224</v>
      </c>
      <c r="E160" s="154" t="s">
        <v>540</v>
      </c>
    </row>
    <row r="161" spans="1:5" ht="12.75">
      <c r="A161" s="154">
        <v>225</v>
      </c>
      <c r="B161" s="152" t="s">
        <v>543</v>
      </c>
      <c r="C161" s="129">
        <f t="shared" si="3"/>
        <v>225</v>
      </c>
      <c r="D161" s="128">
        <v>225</v>
      </c>
      <c r="E161" s="154" t="s">
        <v>542</v>
      </c>
    </row>
    <row r="162" spans="1:5" ht="13.5" thickBot="1">
      <c r="A162" s="155">
        <v>226</v>
      </c>
      <c r="B162" s="150" t="s">
        <v>545</v>
      </c>
      <c r="C162" s="129">
        <f t="shared" si="3"/>
        <v>226</v>
      </c>
      <c r="D162" s="128">
        <v>226</v>
      </c>
      <c r="E162" s="155" t="s">
        <v>544</v>
      </c>
    </row>
    <row r="163" spans="1:5" ht="12.75">
      <c r="A163" s="154">
        <v>227</v>
      </c>
      <c r="B163" s="153" t="s">
        <v>547</v>
      </c>
      <c r="C163" s="129">
        <f t="shared" si="3"/>
        <v>227</v>
      </c>
      <c r="D163" s="128">
        <v>227</v>
      </c>
      <c r="E163" s="154" t="s">
        <v>546</v>
      </c>
    </row>
    <row r="164" spans="1:5" ht="12.75">
      <c r="A164" s="154">
        <v>228</v>
      </c>
      <c r="B164" s="151" t="s">
        <v>549</v>
      </c>
      <c r="C164" s="129">
        <f t="shared" si="3"/>
        <v>228</v>
      </c>
      <c r="D164" s="128">
        <v>228</v>
      </c>
      <c r="E164" s="154" t="s">
        <v>548</v>
      </c>
    </row>
    <row r="165" spans="1:5" ht="12.75">
      <c r="A165" s="156">
        <v>229</v>
      </c>
      <c r="B165" s="151" t="s">
        <v>551</v>
      </c>
      <c r="C165" s="129">
        <f t="shared" si="3"/>
        <v>229</v>
      </c>
      <c r="D165" s="128">
        <v>229</v>
      </c>
      <c r="E165" s="156" t="s">
        <v>550</v>
      </c>
    </row>
    <row r="166" spans="1:5" ht="12.75">
      <c r="A166" s="156">
        <v>230</v>
      </c>
      <c r="B166" s="151" t="s">
        <v>553</v>
      </c>
      <c r="C166" s="129">
        <f t="shared" si="3"/>
        <v>230</v>
      </c>
      <c r="D166" s="128">
        <v>230</v>
      </c>
      <c r="E166" s="156" t="s">
        <v>552</v>
      </c>
    </row>
    <row r="167" spans="1:5" ht="12.75">
      <c r="A167" s="154">
        <v>231</v>
      </c>
      <c r="B167" s="151" t="s">
        <v>555</v>
      </c>
      <c r="C167" s="129">
        <f t="shared" si="3"/>
        <v>231</v>
      </c>
      <c r="D167" s="128">
        <v>231</v>
      </c>
      <c r="E167" s="154" t="s">
        <v>554</v>
      </c>
    </row>
    <row r="168" spans="1:5" ht="12.75">
      <c r="A168" s="154">
        <v>232</v>
      </c>
      <c r="B168" s="151" t="s">
        <v>557</v>
      </c>
      <c r="C168" s="129">
        <f t="shared" si="3"/>
        <v>232</v>
      </c>
      <c r="D168" s="128">
        <v>232</v>
      </c>
      <c r="E168" s="154" t="s">
        <v>556</v>
      </c>
    </row>
    <row r="169" spans="1:5" ht="12.75">
      <c r="A169" s="154">
        <v>233</v>
      </c>
      <c r="B169" s="151" t="s">
        <v>559</v>
      </c>
      <c r="C169" s="129">
        <f aca="true" t="shared" si="4" ref="C169:C191">VALUE(A169)</f>
        <v>233</v>
      </c>
      <c r="D169" s="128">
        <v>233</v>
      </c>
      <c r="E169" s="154" t="s">
        <v>558</v>
      </c>
    </row>
    <row r="170" spans="1:5" ht="12.75">
      <c r="A170" s="154">
        <v>234</v>
      </c>
      <c r="B170" s="151" t="s">
        <v>561</v>
      </c>
      <c r="C170" s="129">
        <f t="shared" si="4"/>
        <v>234</v>
      </c>
      <c r="D170" s="128">
        <v>234</v>
      </c>
      <c r="E170" s="154" t="s">
        <v>560</v>
      </c>
    </row>
    <row r="171" spans="1:5" ht="12.75">
      <c r="A171" s="154">
        <v>235</v>
      </c>
      <c r="B171" s="151" t="s">
        <v>563</v>
      </c>
      <c r="C171" s="129">
        <f t="shared" si="4"/>
        <v>235</v>
      </c>
      <c r="D171" s="128">
        <v>235</v>
      </c>
      <c r="E171" s="154" t="s">
        <v>562</v>
      </c>
    </row>
    <row r="172" spans="1:5" ht="12.75">
      <c r="A172" s="154">
        <v>236</v>
      </c>
      <c r="B172" s="151" t="s">
        <v>565</v>
      </c>
      <c r="C172" s="129">
        <f t="shared" si="4"/>
        <v>236</v>
      </c>
      <c r="D172" s="128">
        <v>236</v>
      </c>
      <c r="E172" s="154" t="s">
        <v>564</v>
      </c>
    </row>
    <row r="173" spans="1:5" ht="12.75">
      <c r="A173" s="154">
        <v>237</v>
      </c>
      <c r="B173" s="151" t="s">
        <v>567</v>
      </c>
      <c r="C173" s="129">
        <f t="shared" si="4"/>
        <v>237</v>
      </c>
      <c r="D173" s="128">
        <v>237</v>
      </c>
      <c r="E173" s="154" t="s">
        <v>566</v>
      </c>
    </row>
    <row r="174" spans="1:5" ht="12.75">
      <c r="A174" s="154">
        <v>238</v>
      </c>
      <c r="B174" s="151" t="s">
        <v>569</v>
      </c>
      <c r="C174" s="129">
        <f t="shared" si="4"/>
        <v>238</v>
      </c>
      <c r="D174" s="128">
        <v>238</v>
      </c>
      <c r="E174" s="154" t="s">
        <v>568</v>
      </c>
    </row>
    <row r="175" spans="1:5" ht="12.75">
      <c r="A175" s="154">
        <v>239</v>
      </c>
      <c r="B175" s="151" t="s">
        <v>571</v>
      </c>
      <c r="C175" s="129">
        <f t="shared" si="4"/>
        <v>239</v>
      </c>
      <c r="D175" s="128">
        <v>239</v>
      </c>
      <c r="E175" s="154" t="s">
        <v>570</v>
      </c>
    </row>
    <row r="176" spans="1:5" ht="12.75">
      <c r="A176" s="154">
        <v>240</v>
      </c>
      <c r="B176" s="151" t="s">
        <v>573</v>
      </c>
      <c r="C176" s="129">
        <f t="shared" si="4"/>
        <v>240</v>
      </c>
      <c r="D176" s="128">
        <v>240</v>
      </c>
      <c r="E176" s="154" t="s">
        <v>572</v>
      </c>
    </row>
    <row r="177" spans="1:5" ht="12.75">
      <c r="A177" s="154">
        <v>241</v>
      </c>
      <c r="B177" s="151" t="s">
        <v>575</v>
      </c>
      <c r="C177" s="129">
        <f t="shared" si="4"/>
        <v>241</v>
      </c>
      <c r="D177" s="128">
        <v>241</v>
      </c>
      <c r="E177" s="154" t="s">
        <v>574</v>
      </c>
    </row>
    <row r="178" spans="1:5" ht="12.75">
      <c r="A178" s="154">
        <v>242</v>
      </c>
      <c r="B178" s="151" t="s">
        <v>577</v>
      </c>
      <c r="C178" s="129">
        <f t="shared" si="4"/>
        <v>242</v>
      </c>
      <c r="D178" s="128">
        <v>242</v>
      </c>
      <c r="E178" s="154" t="s">
        <v>576</v>
      </c>
    </row>
    <row r="179" spans="1:5" ht="12.75">
      <c r="A179" s="154">
        <v>243</v>
      </c>
      <c r="B179" s="151" t="s">
        <v>579</v>
      </c>
      <c r="C179" s="129">
        <f t="shared" si="4"/>
        <v>243</v>
      </c>
      <c r="D179" s="128">
        <v>243</v>
      </c>
      <c r="E179" s="154" t="s">
        <v>578</v>
      </c>
    </row>
    <row r="180" spans="1:5" ht="12.75">
      <c r="A180" s="154">
        <v>244</v>
      </c>
      <c r="B180" s="151" t="s">
        <v>581</v>
      </c>
      <c r="C180" s="129">
        <f t="shared" si="4"/>
        <v>244</v>
      </c>
      <c r="D180" s="128">
        <v>244</v>
      </c>
      <c r="E180" s="154" t="s">
        <v>580</v>
      </c>
    </row>
    <row r="181" spans="1:5" ht="12.75">
      <c r="A181" s="154">
        <v>250</v>
      </c>
      <c r="B181" s="151" t="s">
        <v>583</v>
      </c>
      <c r="C181" s="129">
        <f t="shared" si="4"/>
        <v>250</v>
      </c>
      <c r="D181" s="128">
        <v>250</v>
      </c>
      <c r="E181" s="154" t="s">
        <v>582</v>
      </c>
    </row>
    <row r="182" spans="1:5" ht="12.75">
      <c r="A182" s="8">
        <v>310</v>
      </c>
      <c r="B182" s="149" t="s">
        <v>597</v>
      </c>
      <c r="C182" s="129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49" t="s">
        <v>596</v>
      </c>
      <c r="C183" s="129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49" t="s">
        <v>593</v>
      </c>
      <c r="C184" s="129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49" t="s">
        <v>594</v>
      </c>
      <c r="C185" s="129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49" t="s">
        <v>595</v>
      </c>
      <c r="C186" s="129">
        <f>VALUE(A186)</f>
        <v>330</v>
      </c>
      <c r="D186">
        <v>330</v>
      </c>
      <c r="E186" s="8">
        <v>330</v>
      </c>
    </row>
    <row r="187" spans="1:5" ht="13.5" thickBot="1">
      <c r="A187" s="155">
        <v>501</v>
      </c>
      <c r="B187" s="150" t="s">
        <v>211</v>
      </c>
      <c r="C187" s="129">
        <f t="shared" si="4"/>
        <v>501</v>
      </c>
      <c r="D187" s="128">
        <v>501</v>
      </c>
      <c r="E187" s="155" t="s">
        <v>584</v>
      </c>
    </row>
    <row r="188" spans="1:5" ht="12.75">
      <c r="A188" s="154">
        <v>511</v>
      </c>
      <c r="B188" s="151" t="s">
        <v>586</v>
      </c>
      <c r="C188" s="129">
        <f t="shared" si="4"/>
        <v>511</v>
      </c>
      <c r="D188" s="128">
        <v>511</v>
      </c>
      <c r="E188" s="154" t="s">
        <v>585</v>
      </c>
    </row>
    <row r="189" spans="1:5" ht="12.75">
      <c r="A189" s="154">
        <v>521</v>
      </c>
      <c r="B189" s="151" t="s">
        <v>588</v>
      </c>
      <c r="C189" s="129">
        <f t="shared" si="4"/>
        <v>521</v>
      </c>
      <c r="D189" s="128">
        <v>521</v>
      </c>
      <c r="E189" s="154" t="s">
        <v>587</v>
      </c>
    </row>
    <row r="190" spans="1:5" ht="12.75">
      <c r="A190" s="154">
        <v>531</v>
      </c>
      <c r="B190" s="151" t="s">
        <v>590</v>
      </c>
      <c r="C190" s="129">
        <f t="shared" si="4"/>
        <v>531</v>
      </c>
      <c r="D190" s="128">
        <v>531</v>
      </c>
      <c r="E190" s="154" t="s">
        <v>589</v>
      </c>
    </row>
    <row r="191" spans="1:5" ht="13.5" thickBot="1">
      <c r="A191" s="155">
        <v>581</v>
      </c>
      <c r="B191" s="150" t="s">
        <v>592</v>
      </c>
      <c r="C191" s="129">
        <f t="shared" si="4"/>
        <v>581</v>
      </c>
      <c r="D191" s="128">
        <v>581</v>
      </c>
      <c r="E191" s="155" t="s">
        <v>591</v>
      </c>
    </row>
    <row r="192" spans="1:5" ht="12.75">
      <c r="A192" s="8"/>
      <c r="B192" s="149"/>
      <c r="C192" s="129"/>
      <c r="E192" s="8"/>
    </row>
    <row r="193" spans="1:5" ht="12.75">
      <c r="A193" s="203" t="s">
        <v>612</v>
      </c>
      <c r="B193" s="149"/>
      <c r="C193" s="129"/>
      <c r="E193" s="8"/>
    </row>
    <row r="194" spans="1:5" ht="12.75">
      <c r="A194" s="203" t="s">
        <v>613</v>
      </c>
      <c r="B194" s="149"/>
      <c r="C194" s="129"/>
      <c r="E194" s="8"/>
    </row>
    <row r="195" spans="1:5" ht="12.75">
      <c r="A195" s="203" t="s">
        <v>614</v>
      </c>
      <c r="B195" s="149"/>
      <c r="C195" s="129"/>
      <c r="E195" s="8"/>
    </row>
    <row r="196" spans="1:5" ht="12.75">
      <c r="A196" s="8"/>
      <c r="B196" s="149"/>
      <c r="C196" s="129"/>
      <c r="E196" s="8"/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  <row r="233" ht="12.75">
      <c r="A233" t="s">
        <v>297</v>
      </c>
    </row>
    <row r="234" ht="12.75">
      <c r="A234" t="s">
        <v>298</v>
      </c>
    </row>
    <row r="235" ht="12.75">
      <c r="A235" t="s">
        <v>299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Dusanka Demic</cp:lastModifiedBy>
  <cp:lastPrinted>2016-12-27T09:07:45Z</cp:lastPrinted>
  <dcterms:created xsi:type="dcterms:W3CDTF">1996-10-14T23:33:28Z</dcterms:created>
  <dcterms:modified xsi:type="dcterms:W3CDTF">2016-12-27T09:10:50Z</dcterms:modified>
  <cp:category/>
  <cp:version/>
  <cp:contentType/>
  <cp:contentStatus/>
</cp:coreProperties>
</file>